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Greg\Documents\Dicsn Dudes\memberdocs\"/>
    </mc:Choice>
  </mc:AlternateContent>
  <xr:revisionPtr revIDLastSave="0" documentId="13_ncr:1_{476CFA13-F223-4AB2-948D-C8977ACE468C}" xr6:coauthVersionLast="47" xr6:coauthVersionMax="47" xr10:uidLastSave="{00000000-0000-0000-0000-000000000000}"/>
  <bookViews>
    <workbookView xWindow="2340" yWindow="1110" windowWidth="16875" windowHeight="10410" xr2:uid="{00000000-000D-0000-FFFF-FFFF00000000}"/>
  </bookViews>
  <sheets>
    <sheet name="cards" sheetId="1" r:id="rId1"/>
    <sheet name="members" sheetId="2" state="hidden" r:id="rId2"/>
  </sheets>
  <definedNames>
    <definedName name="dndpntval">members!$B$3:$D$9</definedName>
    <definedName name="membernames">members!$D$13:$D$52</definedName>
    <definedName name="Memberslookup">members!$B$13:$C$51</definedName>
    <definedName name="notation">members!$B$3:$B$7</definedName>
    <definedName name="week" localSheetId="0">members!$B$11:$AC$11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59" i="1"/>
  <c r="C31" i="1"/>
  <c r="AY84" i="1"/>
  <c r="AX84" i="1"/>
  <c r="AW84" i="1"/>
  <c r="AV84" i="1"/>
  <c r="AU84" i="1"/>
  <c r="AT84" i="1"/>
  <c r="AS84" i="1"/>
  <c r="AR84" i="1"/>
  <c r="AQ84" i="1"/>
  <c r="AN84" i="1"/>
  <c r="AM84" i="1"/>
  <c r="AL84" i="1"/>
  <c r="AK84" i="1"/>
  <c r="AJ84" i="1"/>
  <c r="AI84" i="1"/>
  <c r="AH84" i="1"/>
  <c r="AG84" i="1"/>
  <c r="AF84" i="1"/>
  <c r="CS83" i="1"/>
  <c r="BV83" i="1"/>
  <c r="BU83" i="1"/>
  <c r="BT83" i="1"/>
  <c r="BS83" i="1"/>
  <c r="BR83" i="1"/>
  <c r="BQ83" i="1"/>
  <c r="BP83" i="1"/>
  <c r="BO83" i="1"/>
  <c r="BN83" i="1"/>
  <c r="BK83" i="1"/>
  <c r="BJ83" i="1"/>
  <c r="BI83" i="1"/>
  <c r="BH83" i="1"/>
  <c r="BG83" i="1"/>
  <c r="BF83" i="1"/>
  <c r="BE83" i="1"/>
  <c r="BD83" i="1"/>
  <c r="BC83" i="1"/>
  <c r="AY83" i="1"/>
  <c r="AX83" i="1"/>
  <c r="AW83" i="1"/>
  <c r="AV83" i="1"/>
  <c r="AU83" i="1"/>
  <c r="AT83" i="1"/>
  <c r="AS83" i="1"/>
  <c r="AR83" i="1"/>
  <c r="AQ83" i="1"/>
  <c r="AN83" i="1"/>
  <c r="AM83" i="1"/>
  <c r="AL83" i="1"/>
  <c r="AK83" i="1"/>
  <c r="AJ83" i="1"/>
  <c r="AI83" i="1"/>
  <c r="AH83" i="1"/>
  <c r="AG83" i="1"/>
  <c r="AF83" i="1"/>
  <c r="X83" i="1"/>
  <c r="M83" i="1"/>
  <c r="B83" i="1"/>
  <c r="AY82" i="1"/>
  <c r="AX82" i="1"/>
  <c r="AW82" i="1"/>
  <c r="AV82" i="1"/>
  <c r="AU82" i="1"/>
  <c r="AT82" i="1"/>
  <c r="AS82" i="1"/>
  <c r="AR82" i="1"/>
  <c r="AQ82" i="1"/>
  <c r="AN82" i="1"/>
  <c r="AM82" i="1"/>
  <c r="AL82" i="1"/>
  <c r="AK82" i="1"/>
  <c r="AJ82" i="1"/>
  <c r="AI82" i="1"/>
  <c r="AH82" i="1"/>
  <c r="AG82" i="1"/>
  <c r="AF82" i="1"/>
  <c r="AY81" i="1"/>
  <c r="AX81" i="1"/>
  <c r="AW81" i="1"/>
  <c r="AV81" i="1"/>
  <c r="AU81" i="1"/>
  <c r="AT81" i="1"/>
  <c r="AS81" i="1"/>
  <c r="AR81" i="1"/>
  <c r="AQ81" i="1"/>
  <c r="AN81" i="1"/>
  <c r="AM81" i="1"/>
  <c r="AL81" i="1"/>
  <c r="AK81" i="1"/>
  <c r="AJ81" i="1"/>
  <c r="AI81" i="1"/>
  <c r="AH81" i="1"/>
  <c r="AG81" i="1"/>
  <c r="AF81" i="1"/>
  <c r="CS80" i="1"/>
  <c r="BV80" i="1"/>
  <c r="BU80" i="1"/>
  <c r="BT80" i="1"/>
  <c r="BS80" i="1"/>
  <c r="BR80" i="1"/>
  <c r="BQ80" i="1"/>
  <c r="BP80" i="1"/>
  <c r="BO80" i="1"/>
  <c r="BN80" i="1"/>
  <c r="BK80" i="1"/>
  <c r="BJ80" i="1"/>
  <c r="BI80" i="1"/>
  <c r="BH80" i="1"/>
  <c r="BG80" i="1"/>
  <c r="BF80" i="1"/>
  <c r="BE80" i="1"/>
  <c r="BD80" i="1"/>
  <c r="BC80" i="1"/>
  <c r="AY80" i="1"/>
  <c r="AX80" i="1"/>
  <c r="AW80" i="1"/>
  <c r="AV80" i="1"/>
  <c r="AU80" i="1"/>
  <c r="AT80" i="1"/>
  <c r="AS80" i="1"/>
  <c r="AR80" i="1"/>
  <c r="AQ80" i="1"/>
  <c r="AN80" i="1"/>
  <c r="AM80" i="1"/>
  <c r="AL80" i="1"/>
  <c r="AK80" i="1"/>
  <c r="AJ80" i="1"/>
  <c r="AI80" i="1"/>
  <c r="AH80" i="1"/>
  <c r="AG80" i="1"/>
  <c r="AF80" i="1"/>
  <c r="X80" i="1"/>
  <c r="M80" i="1"/>
  <c r="B80" i="1"/>
  <c r="AY79" i="1"/>
  <c r="AX79" i="1"/>
  <c r="AW79" i="1"/>
  <c r="AV79" i="1"/>
  <c r="AU79" i="1"/>
  <c r="AT79" i="1"/>
  <c r="AS79" i="1"/>
  <c r="AR79" i="1"/>
  <c r="AQ79" i="1"/>
  <c r="AN79" i="1"/>
  <c r="AM79" i="1"/>
  <c r="AL79" i="1"/>
  <c r="AK79" i="1"/>
  <c r="AJ79" i="1"/>
  <c r="AI79" i="1"/>
  <c r="AH79" i="1"/>
  <c r="AG79" i="1"/>
  <c r="AF79" i="1"/>
  <c r="AY78" i="1"/>
  <c r="AX78" i="1"/>
  <c r="AW78" i="1"/>
  <c r="AV78" i="1"/>
  <c r="AU78" i="1"/>
  <c r="AT78" i="1"/>
  <c r="AS78" i="1"/>
  <c r="AR78" i="1"/>
  <c r="AQ78" i="1"/>
  <c r="AN78" i="1"/>
  <c r="AM78" i="1"/>
  <c r="AL78" i="1"/>
  <c r="AK78" i="1"/>
  <c r="AJ78" i="1"/>
  <c r="AI78" i="1"/>
  <c r="AH78" i="1"/>
  <c r="AG78" i="1"/>
  <c r="AF78" i="1"/>
  <c r="CS77" i="1"/>
  <c r="BV77" i="1"/>
  <c r="BU77" i="1"/>
  <c r="BT77" i="1"/>
  <c r="BS77" i="1"/>
  <c r="BR77" i="1"/>
  <c r="BQ77" i="1"/>
  <c r="BP77" i="1"/>
  <c r="BO77" i="1"/>
  <c r="BN77" i="1"/>
  <c r="BK77" i="1"/>
  <c r="BJ77" i="1"/>
  <c r="BI77" i="1"/>
  <c r="BH77" i="1"/>
  <c r="BG77" i="1"/>
  <c r="BF77" i="1"/>
  <c r="BE77" i="1"/>
  <c r="BD77" i="1"/>
  <c r="BC77" i="1"/>
  <c r="AY77" i="1"/>
  <c r="AX77" i="1"/>
  <c r="AW77" i="1"/>
  <c r="AV77" i="1"/>
  <c r="AU77" i="1"/>
  <c r="AT77" i="1"/>
  <c r="AS77" i="1"/>
  <c r="AR77" i="1"/>
  <c r="AQ77" i="1"/>
  <c r="AN77" i="1"/>
  <c r="AM77" i="1"/>
  <c r="AL77" i="1"/>
  <c r="AK77" i="1"/>
  <c r="AJ77" i="1"/>
  <c r="AI77" i="1"/>
  <c r="AH77" i="1"/>
  <c r="AG77" i="1"/>
  <c r="AF77" i="1"/>
  <c r="X77" i="1"/>
  <c r="M77" i="1"/>
  <c r="B77" i="1"/>
  <c r="AY76" i="1"/>
  <c r="AX76" i="1"/>
  <c r="AW76" i="1"/>
  <c r="AV76" i="1"/>
  <c r="AU76" i="1"/>
  <c r="AT76" i="1"/>
  <c r="AS76" i="1"/>
  <c r="AR76" i="1"/>
  <c r="AQ76" i="1"/>
  <c r="AN76" i="1"/>
  <c r="AM76" i="1"/>
  <c r="AL76" i="1"/>
  <c r="AK76" i="1"/>
  <c r="AJ76" i="1"/>
  <c r="AI76" i="1"/>
  <c r="AH76" i="1"/>
  <c r="AG76" i="1"/>
  <c r="AF76" i="1"/>
  <c r="AY75" i="1"/>
  <c r="AX75" i="1"/>
  <c r="AW75" i="1"/>
  <c r="AV75" i="1"/>
  <c r="AU75" i="1"/>
  <c r="AT75" i="1"/>
  <c r="AS75" i="1"/>
  <c r="AR75" i="1"/>
  <c r="AQ75" i="1"/>
  <c r="AN75" i="1"/>
  <c r="AM75" i="1"/>
  <c r="AL75" i="1"/>
  <c r="AK75" i="1"/>
  <c r="AJ75" i="1"/>
  <c r="AI75" i="1"/>
  <c r="AH75" i="1"/>
  <c r="AG75" i="1"/>
  <c r="AF75" i="1"/>
  <c r="CS74" i="1"/>
  <c r="BV74" i="1"/>
  <c r="BU74" i="1"/>
  <c r="BT74" i="1"/>
  <c r="BS74" i="1"/>
  <c r="BR74" i="1"/>
  <c r="BQ74" i="1"/>
  <c r="BP74" i="1"/>
  <c r="BO74" i="1"/>
  <c r="BN74" i="1"/>
  <c r="BK74" i="1"/>
  <c r="BJ74" i="1"/>
  <c r="BI74" i="1"/>
  <c r="BH74" i="1"/>
  <c r="BG74" i="1"/>
  <c r="BF74" i="1"/>
  <c r="BE74" i="1"/>
  <c r="BD74" i="1"/>
  <c r="BC74" i="1"/>
  <c r="AY74" i="1"/>
  <c r="AX74" i="1"/>
  <c r="AW74" i="1"/>
  <c r="AV74" i="1"/>
  <c r="AU74" i="1"/>
  <c r="AT74" i="1"/>
  <c r="AS74" i="1"/>
  <c r="AR74" i="1"/>
  <c r="AQ74" i="1"/>
  <c r="AN74" i="1"/>
  <c r="AM74" i="1"/>
  <c r="AL74" i="1"/>
  <c r="AK74" i="1"/>
  <c r="AJ74" i="1"/>
  <c r="AI74" i="1"/>
  <c r="AH74" i="1"/>
  <c r="AG74" i="1"/>
  <c r="AF74" i="1"/>
  <c r="X74" i="1"/>
  <c r="M74" i="1"/>
  <c r="B74" i="1"/>
  <c r="AY73" i="1"/>
  <c r="AX73" i="1"/>
  <c r="AW73" i="1"/>
  <c r="AV73" i="1"/>
  <c r="AU73" i="1"/>
  <c r="AT73" i="1"/>
  <c r="AS73" i="1"/>
  <c r="AR73" i="1"/>
  <c r="AQ73" i="1"/>
  <c r="AN73" i="1"/>
  <c r="AM73" i="1"/>
  <c r="AL73" i="1"/>
  <c r="AK73" i="1"/>
  <c r="AJ73" i="1"/>
  <c r="AI73" i="1"/>
  <c r="AH73" i="1"/>
  <c r="AG73" i="1"/>
  <c r="AF73" i="1"/>
  <c r="AY72" i="1"/>
  <c r="AX72" i="1"/>
  <c r="AW72" i="1"/>
  <c r="AV72" i="1"/>
  <c r="AU72" i="1"/>
  <c r="AT72" i="1"/>
  <c r="AS72" i="1"/>
  <c r="AR72" i="1"/>
  <c r="AQ72" i="1"/>
  <c r="AN72" i="1"/>
  <c r="AM72" i="1"/>
  <c r="AL72" i="1"/>
  <c r="AK72" i="1"/>
  <c r="AJ72" i="1"/>
  <c r="AI72" i="1"/>
  <c r="AH72" i="1"/>
  <c r="AG72" i="1"/>
  <c r="AF72" i="1"/>
  <c r="CS71" i="1"/>
  <c r="BV71" i="1"/>
  <c r="BU71" i="1"/>
  <c r="BT71" i="1"/>
  <c r="BS71" i="1"/>
  <c r="BR71" i="1"/>
  <c r="BQ71" i="1"/>
  <c r="BP71" i="1"/>
  <c r="BO71" i="1"/>
  <c r="BN71" i="1"/>
  <c r="BK71" i="1"/>
  <c r="BJ71" i="1"/>
  <c r="BI71" i="1"/>
  <c r="BH71" i="1"/>
  <c r="BG71" i="1"/>
  <c r="BF71" i="1"/>
  <c r="BE71" i="1"/>
  <c r="BD71" i="1"/>
  <c r="BC71" i="1"/>
  <c r="AY71" i="1"/>
  <c r="AX71" i="1"/>
  <c r="AW71" i="1"/>
  <c r="AV71" i="1"/>
  <c r="AU71" i="1"/>
  <c r="AT71" i="1"/>
  <c r="AS71" i="1"/>
  <c r="AR71" i="1"/>
  <c r="AQ71" i="1"/>
  <c r="AN71" i="1"/>
  <c r="AM71" i="1"/>
  <c r="AL71" i="1"/>
  <c r="AK71" i="1"/>
  <c r="AJ71" i="1"/>
  <c r="AI71" i="1"/>
  <c r="AH71" i="1"/>
  <c r="AG71" i="1"/>
  <c r="AF71" i="1"/>
  <c r="X71" i="1"/>
  <c r="M71" i="1"/>
  <c r="B71" i="1"/>
  <c r="AY70" i="1"/>
  <c r="AX70" i="1"/>
  <c r="AW70" i="1"/>
  <c r="AV70" i="1"/>
  <c r="AU70" i="1"/>
  <c r="AT70" i="1"/>
  <c r="AS70" i="1"/>
  <c r="AR70" i="1"/>
  <c r="AQ70" i="1"/>
  <c r="AN70" i="1"/>
  <c r="AM70" i="1"/>
  <c r="AL70" i="1"/>
  <c r="AK70" i="1"/>
  <c r="AJ70" i="1"/>
  <c r="AI70" i="1"/>
  <c r="AH70" i="1"/>
  <c r="AG70" i="1"/>
  <c r="AF70" i="1"/>
  <c r="AY69" i="1"/>
  <c r="AX69" i="1"/>
  <c r="AW69" i="1"/>
  <c r="AV69" i="1"/>
  <c r="AU69" i="1"/>
  <c r="AT69" i="1"/>
  <c r="AS69" i="1"/>
  <c r="AR69" i="1"/>
  <c r="AQ69" i="1"/>
  <c r="AN69" i="1"/>
  <c r="AM69" i="1"/>
  <c r="AL69" i="1"/>
  <c r="AK69" i="1"/>
  <c r="AJ69" i="1"/>
  <c r="AI69" i="1"/>
  <c r="AH69" i="1"/>
  <c r="AG69" i="1"/>
  <c r="AF69" i="1"/>
  <c r="CS68" i="1"/>
  <c r="BV68" i="1"/>
  <c r="BU68" i="1"/>
  <c r="BT68" i="1"/>
  <c r="BS68" i="1"/>
  <c r="BR68" i="1"/>
  <c r="BQ68" i="1"/>
  <c r="BP68" i="1"/>
  <c r="BO68" i="1"/>
  <c r="BN68" i="1"/>
  <c r="BK68" i="1"/>
  <c r="BJ68" i="1"/>
  <c r="BI68" i="1"/>
  <c r="BH68" i="1"/>
  <c r="BG68" i="1"/>
  <c r="BF68" i="1"/>
  <c r="BE68" i="1"/>
  <c r="BD68" i="1"/>
  <c r="BC68" i="1"/>
  <c r="AY68" i="1"/>
  <c r="AX68" i="1"/>
  <c r="AW68" i="1"/>
  <c r="AV68" i="1"/>
  <c r="AU68" i="1"/>
  <c r="AT68" i="1"/>
  <c r="AS68" i="1"/>
  <c r="AR68" i="1"/>
  <c r="AQ68" i="1"/>
  <c r="AN68" i="1"/>
  <c r="AM68" i="1"/>
  <c r="AL68" i="1"/>
  <c r="AK68" i="1"/>
  <c r="AJ68" i="1"/>
  <c r="AI68" i="1"/>
  <c r="AH68" i="1"/>
  <c r="AG68" i="1"/>
  <c r="AF68" i="1"/>
  <c r="X68" i="1"/>
  <c r="M68" i="1"/>
  <c r="B68" i="1"/>
  <c r="AY67" i="1"/>
  <c r="AX67" i="1"/>
  <c r="AW67" i="1"/>
  <c r="AV67" i="1"/>
  <c r="AU67" i="1"/>
  <c r="AT67" i="1"/>
  <c r="AS67" i="1"/>
  <c r="AR67" i="1"/>
  <c r="AQ67" i="1"/>
  <c r="AN67" i="1"/>
  <c r="AM67" i="1"/>
  <c r="AL67" i="1"/>
  <c r="AK67" i="1"/>
  <c r="AJ67" i="1"/>
  <c r="AI67" i="1"/>
  <c r="AH67" i="1"/>
  <c r="AG67" i="1"/>
  <c r="AF67" i="1"/>
  <c r="AY66" i="1"/>
  <c r="AX66" i="1"/>
  <c r="AW66" i="1"/>
  <c r="AV66" i="1"/>
  <c r="AU66" i="1"/>
  <c r="AT66" i="1"/>
  <c r="AS66" i="1"/>
  <c r="AR66" i="1"/>
  <c r="AQ66" i="1"/>
  <c r="AN66" i="1"/>
  <c r="AM66" i="1"/>
  <c r="AL66" i="1"/>
  <c r="AK66" i="1"/>
  <c r="AJ66" i="1"/>
  <c r="AI66" i="1"/>
  <c r="AH66" i="1"/>
  <c r="AG66" i="1"/>
  <c r="AF66" i="1"/>
  <c r="CS65" i="1"/>
  <c r="BV65" i="1"/>
  <c r="BU65" i="1"/>
  <c r="BT65" i="1"/>
  <c r="BS65" i="1"/>
  <c r="BR65" i="1"/>
  <c r="BQ65" i="1"/>
  <c r="BP65" i="1"/>
  <c r="BO65" i="1"/>
  <c r="BN65" i="1"/>
  <c r="BK65" i="1"/>
  <c r="BJ65" i="1"/>
  <c r="BI65" i="1"/>
  <c r="BH65" i="1"/>
  <c r="BG65" i="1"/>
  <c r="BF65" i="1"/>
  <c r="BE65" i="1"/>
  <c r="BD65" i="1"/>
  <c r="BC65" i="1"/>
  <c r="AY65" i="1"/>
  <c r="AX65" i="1"/>
  <c r="AW65" i="1"/>
  <c r="AV65" i="1"/>
  <c r="AU65" i="1"/>
  <c r="AT65" i="1"/>
  <c r="AS65" i="1"/>
  <c r="AR65" i="1"/>
  <c r="AQ65" i="1"/>
  <c r="AN65" i="1"/>
  <c r="AM65" i="1"/>
  <c r="AL65" i="1"/>
  <c r="AK65" i="1"/>
  <c r="AJ65" i="1"/>
  <c r="AI65" i="1"/>
  <c r="AH65" i="1"/>
  <c r="AG65" i="1"/>
  <c r="AF65" i="1"/>
  <c r="X65" i="1"/>
  <c r="M65" i="1"/>
  <c r="B65" i="1"/>
  <c r="AY64" i="1"/>
  <c r="AX64" i="1"/>
  <c r="AW64" i="1"/>
  <c r="AV64" i="1"/>
  <c r="AU64" i="1"/>
  <c r="AT64" i="1"/>
  <c r="AS64" i="1"/>
  <c r="AR64" i="1"/>
  <c r="AQ64" i="1"/>
  <c r="AN64" i="1"/>
  <c r="AM64" i="1"/>
  <c r="AL64" i="1"/>
  <c r="AK64" i="1"/>
  <c r="AJ64" i="1"/>
  <c r="AI64" i="1"/>
  <c r="AH64" i="1"/>
  <c r="AG64" i="1"/>
  <c r="AF64" i="1"/>
  <c r="AY63" i="1"/>
  <c r="AX63" i="1"/>
  <c r="AW63" i="1"/>
  <c r="AV63" i="1"/>
  <c r="AU63" i="1"/>
  <c r="AT63" i="1"/>
  <c r="AS63" i="1"/>
  <c r="AR63" i="1"/>
  <c r="AQ63" i="1"/>
  <c r="AN63" i="1"/>
  <c r="AM63" i="1"/>
  <c r="AL63" i="1"/>
  <c r="AK63" i="1"/>
  <c r="AJ63" i="1"/>
  <c r="AI63" i="1"/>
  <c r="AH63" i="1"/>
  <c r="AG63" i="1"/>
  <c r="AF63" i="1"/>
  <c r="CS62" i="1"/>
  <c r="BV62" i="1"/>
  <c r="BU62" i="1"/>
  <c r="BT62" i="1"/>
  <c r="BS62" i="1"/>
  <c r="BR62" i="1"/>
  <c r="BQ62" i="1"/>
  <c r="BP62" i="1"/>
  <c r="BO62" i="1"/>
  <c r="BN62" i="1"/>
  <c r="BK62" i="1"/>
  <c r="BJ62" i="1"/>
  <c r="BI62" i="1"/>
  <c r="BH62" i="1"/>
  <c r="BG62" i="1"/>
  <c r="BF62" i="1"/>
  <c r="BE62" i="1"/>
  <c r="BD62" i="1"/>
  <c r="BC62" i="1"/>
  <c r="AY62" i="1"/>
  <c r="AX62" i="1"/>
  <c r="AW62" i="1"/>
  <c r="AV62" i="1"/>
  <c r="AU62" i="1"/>
  <c r="AT62" i="1"/>
  <c r="AS62" i="1"/>
  <c r="AR62" i="1"/>
  <c r="AQ62" i="1"/>
  <c r="AN62" i="1"/>
  <c r="AM62" i="1"/>
  <c r="AL62" i="1"/>
  <c r="AK62" i="1"/>
  <c r="AJ62" i="1"/>
  <c r="AI62" i="1"/>
  <c r="AH62" i="1"/>
  <c r="AG62" i="1"/>
  <c r="AF62" i="1"/>
  <c r="X62" i="1"/>
  <c r="M62" i="1"/>
  <c r="B62" i="1"/>
  <c r="AY61" i="1"/>
  <c r="AX61" i="1"/>
  <c r="AW61" i="1"/>
  <c r="AV61" i="1"/>
  <c r="AU61" i="1"/>
  <c r="AT61" i="1"/>
  <c r="AS61" i="1"/>
  <c r="AR61" i="1"/>
  <c r="AQ61" i="1"/>
  <c r="AN61" i="1"/>
  <c r="AM61" i="1"/>
  <c r="AL61" i="1"/>
  <c r="AK61" i="1"/>
  <c r="AJ61" i="1"/>
  <c r="AI61" i="1"/>
  <c r="AH61" i="1"/>
  <c r="AG61" i="1"/>
  <c r="AF61" i="1"/>
  <c r="F59" i="1"/>
  <c r="AY56" i="1"/>
  <c r="AX56" i="1"/>
  <c r="AW56" i="1"/>
  <c r="AV56" i="1"/>
  <c r="AU56" i="1"/>
  <c r="AT56" i="1"/>
  <c r="AS56" i="1"/>
  <c r="AR56" i="1"/>
  <c r="AQ56" i="1"/>
  <c r="AN56" i="1"/>
  <c r="AM56" i="1"/>
  <c r="AL56" i="1"/>
  <c r="AK56" i="1"/>
  <c r="AJ56" i="1"/>
  <c r="AI56" i="1"/>
  <c r="AH56" i="1"/>
  <c r="AG56" i="1"/>
  <c r="AF56" i="1"/>
  <c r="BV55" i="1"/>
  <c r="BU55" i="1"/>
  <c r="BT55" i="1"/>
  <c r="BS55" i="1"/>
  <c r="BR55" i="1"/>
  <c r="BQ55" i="1"/>
  <c r="BP55" i="1"/>
  <c r="BO55" i="1"/>
  <c r="BN55" i="1"/>
  <c r="BK55" i="1"/>
  <c r="BJ55" i="1"/>
  <c r="BI55" i="1"/>
  <c r="BH55" i="1"/>
  <c r="BG55" i="1"/>
  <c r="BF55" i="1"/>
  <c r="BE55" i="1"/>
  <c r="BD55" i="1"/>
  <c r="BC55" i="1"/>
  <c r="AY55" i="1"/>
  <c r="AX55" i="1"/>
  <c r="AW55" i="1"/>
  <c r="AV55" i="1"/>
  <c r="AU55" i="1"/>
  <c r="AT55" i="1"/>
  <c r="AS55" i="1"/>
  <c r="AR55" i="1"/>
  <c r="AQ55" i="1"/>
  <c r="AN55" i="1"/>
  <c r="AM55" i="1"/>
  <c r="AL55" i="1"/>
  <c r="AK55" i="1"/>
  <c r="AJ55" i="1"/>
  <c r="AI55" i="1"/>
  <c r="AH55" i="1"/>
  <c r="AG55" i="1"/>
  <c r="AF55" i="1"/>
  <c r="X55" i="1"/>
  <c r="M55" i="1"/>
  <c r="B55" i="1"/>
  <c r="AY54" i="1"/>
  <c r="AX54" i="1"/>
  <c r="AW54" i="1"/>
  <c r="AV54" i="1"/>
  <c r="AU54" i="1"/>
  <c r="AT54" i="1"/>
  <c r="AS54" i="1"/>
  <c r="AR54" i="1"/>
  <c r="AQ54" i="1"/>
  <c r="AN54" i="1"/>
  <c r="AM54" i="1"/>
  <c r="AL54" i="1"/>
  <c r="AK54" i="1"/>
  <c r="AJ54" i="1"/>
  <c r="AI54" i="1"/>
  <c r="AH54" i="1"/>
  <c r="AG54" i="1"/>
  <c r="AF54" i="1"/>
  <c r="AY53" i="1"/>
  <c r="AX53" i="1"/>
  <c r="AW53" i="1"/>
  <c r="AV53" i="1"/>
  <c r="AU53" i="1"/>
  <c r="AT53" i="1"/>
  <c r="AS53" i="1"/>
  <c r="AR53" i="1"/>
  <c r="AQ53" i="1"/>
  <c r="AN53" i="1"/>
  <c r="AM53" i="1"/>
  <c r="AL53" i="1"/>
  <c r="AK53" i="1"/>
  <c r="AJ53" i="1"/>
  <c r="AI53" i="1"/>
  <c r="AH53" i="1"/>
  <c r="AG53" i="1"/>
  <c r="AF53" i="1"/>
  <c r="BV52" i="1"/>
  <c r="BU52" i="1"/>
  <c r="BT52" i="1"/>
  <c r="BS52" i="1"/>
  <c r="BR52" i="1"/>
  <c r="BQ52" i="1"/>
  <c r="BP52" i="1"/>
  <c r="BO52" i="1"/>
  <c r="BN52" i="1"/>
  <c r="BK52" i="1"/>
  <c r="BJ52" i="1"/>
  <c r="BI52" i="1"/>
  <c r="BH52" i="1"/>
  <c r="BG52" i="1"/>
  <c r="BF52" i="1"/>
  <c r="BE52" i="1"/>
  <c r="BD52" i="1"/>
  <c r="BC52" i="1"/>
  <c r="AY52" i="1"/>
  <c r="AX52" i="1"/>
  <c r="AW52" i="1"/>
  <c r="AV52" i="1"/>
  <c r="AU52" i="1"/>
  <c r="AT52" i="1"/>
  <c r="AS52" i="1"/>
  <c r="AR52" i="1"/>
  <c r="AQ52" i="1"/>
  <c r="AN52" i="1"/>
  <c r="AM52" i="1"/>
  <c r="AL52" i="1"/>
  <c r="AK52" i="1"/>
  <c r="AJ52" i="1"/>
  <c r="AI52" i="1"/>
  <c r="AH52" i="1"/>
  <c r="AG52" i="1"/>
  <c r="AF52" i="1"/>
  <c r="X52" i="1"/>
  <c r="M52" i="1"/>
  <c r="B52" i="1"/>
  <c r="AY51" i="1"/>
  <c r="AX51" i="1"/>
  <c r="AW51" i="1"/>
  <c r="AV51" i="1"/>
  <c r="AU51" i="1"/>
  <c r="AT51" i="1"/>
  <c r="AS51" i="1"/>
  <c r="AR51" i="1"/>
  <c r="AQ51" i="1"/>
  <c r="AN51" i="1"/>
  <c r="AM51" i="1"/>
  <c r="AL51" i="1"/>
  <c r="AK51" i="1"/>
  <c r="AJ51" i="1"/>
  <c r="AI51" i="1"/>
  <c r="AH51" i="1"/>
  <c r="AG51" i="1"/>
  <c r="AF51" i="1"/>
  <c r="AY50" i="1"/>
  <c r="AX50" i="1"/>
  <c r="AW50" i="1"/>
  <c r="AV50" i="1"/>
  <c r="AU50" i="1"/>
  <c r="AT50" i="1"/>
  <c r="AS50" i="1"/>
  <c r="AR50" i="1"/>
  <c r="AQ50" i="1"/>
  <c r="AN50" i="1"/>
  <c r="AM50" i="1"/>
  <c r="AL50" i="1"/>
  <c r="AK50" i="1"/>
  <c r="AJ50" i="1"/>
  <c r="AI50" i="1"/>
  <c r="AH50" i="1"/>
  <c r="AG50" i="1"/>
  <c r="AF50" i="1"/>
  <c r="BV49" i="1"/>
  <c r="BU49" i="1"/>
  <c r="BT49" i="1"/>
  <c r="BS49" i="1"/>
  <c r="BR49" i="1"/>
  <c r="BQ49" i="1"/>
  <c r="BP49" i="1"/>
  <c r="BO49" i="1"/>
  <c r="BN49" i="1"/>
  <c r="BK49" i="1"/>
  <c r="BJ49" i="1"/>
  <c r="BI49" i="1"/>
  <c r="BH49" i="1"/>
  <c r="BG49" i="1"/>
  <c r="BF49" i="1"/>
  <c r="BE49" i="1"/>
  <c r="BD49" i="1"/>
  <c r="BC49" i="1"/>
  <c r="AY49" i="1"/>
  <c r="AX49" i="1"/>
  <c r="AW49" i="1"/>
  <c r="AV49" i="1"/>
  <c r="AU49" i="1"/>
  <c r="AT49" i="1"/>
  <c r="AS49" i="1"/>
  <c r="AR49" i="1"/>
  <c r="AQ49" i="1"/>
  <c r="AN49" i="1"/>
  <c r="AM49" i="1"/>
  <c r="AL49" i="1"/>
  <c r="AK49" i="1"/>
  <c r="AJ49" i="1"/>
  <c r="AI49" i="1"/>
  <c r="AH49" i="1"/>
  <c r="AG49" i="1"/>
  <c r="AF49" i="1"/>
  <c r="X49" i="1"/>
  <c r="M49" i="1"/>
  <c r="B49" i="1"/>
  <c r="AY48" i="1"/>
  <c r="AX48" i="1"/>
  <c r="AW48" i="1"/>
  <c r="AV48" i="1"/>
  <c r="AU48" i="1"/>
  <c r="AT48" i="1"/>
  <c r="AS48" i="1"/>
  <c r="AR48" i="1"/>
  <c r="AQ48" i="1"/>
  <c r="AN48" i="1"/>
  <c r="AM48" i="1"/>
  <c r="AL48" i="1"/>
  <c r="AK48" i="1"/>
  <c r="AJ48" i="1"/>
  <c r="AI48" i="1"/>
  <c r="AH48" i="1"/>
  <c r="AG48" i="1"/>
  <c r="AF48" i="1"/>
  <c r="AY47" i="1"/>
  <c r="AX47" i="1"/>
  <c r="AW47" i="1"/>
  <c r="AV47" i="1"/>
  <c r="AU47" i="1"/>
  <c r="AT47" i="1"/>
  <c r="AS47" i="1"/>
  <c r="AR47" i="1"/>
  <c r="AQ47" i="1"/>
  <c r="AN47" i="1"/>
  <c r="AM47" i="1"/>
  <c r="AL47" i="1"/>
  <c r="AK47" i="1"/>
  <c r="AJ47" i="1"/>
  <c r="AI47" i="1"/>
  <c r="AH47" i="1"/>
  <c r="AG47" i="1"/>
  <c r="AF47" i="1"/>
  <c r="BV46" i="1"/>
  <c r="BU46" i="1"/>
  <c r="BT46" i="1"/>
  <c r="BS46" i="1"/>
  <c r="BR46" i="1"/>
  <c r="BQ46" i="1"/>
  <c r="BP46" i="1"/>
  <c r="BO46" i="1"/>
  <c r="BN46" i="1"/>
  <c r="BK46" i="1"/>
  <c r="BJ46" i="1"/>
  <c r="BI46" i="1"/>
  <c r="BH46" i="1"/>
  <c r="BG46" i="1"/>
  <c r="BF46" i="1"/>
  <c r="BE46" i="1"/>
  <c r="BD46" i="1"/>
  <c r="BC46" i="1"/>
  <c r="AY46" i="1"/>
  <c r="AX46" i="1"/>
  <c r="AW46" i="1"/>
  <c r="AV46" i="1"/>
  <c r="AU46" i="1"/>
  <c r="AT46" i="1"/>
  <c r="AS46" i="1"/>
  <c r="AR46" i="1"/>
  <c r="AQ46" i="1"/>
  <c r="AN46" i="1"/>
  <c r="AM46" i="1"/>
  <c r="AL46" i="1"/>
  <c r="AK46" i="1"/>
  <c r="AJ46" i="1"/>
  <c r="AI46" i="1"/>
  <c r="AH46" i="1"/>
  <c r="AG46" i="1"/>
  <c r="AF46" i="1"/>
  <c r="X46" i="1"/>
  <c r="M46" i="1"/>
  <c r="B46" i="1"/>
  <c r="AY45" i="1"/>
  <c r="AX45" i="1"/>
  <c r="AW45" i="1"/>
  <c r="AV45" i="1"/>
  <c r="AU45" i="1"/>
  <c r="AT45" i="1"/>
  <c r="AS45" i="1"/>
  <c r="AR45" i="1"/>
  <c r="AQ45" i="1"/>
  <c r="AN45" i="1"/>
  <c r="AM45" i="1"/>
  <c r="AL45" i="1"/>
  <c r="AK45" i="1"/>
  <c r="AJ45" i="1"/>
  <c r="AI45" i="1"/>
  <c r="AH45" i="1"/>
  <c r="AG45" i="1"/>
  <c r="AF45" i="1"/>
  <c r="AY44" i="1"/>
  <c r="AX44" i="1"/>
  <c r="AW44" i="1"/>
  <c r="AV44" i="1"/>
  <c r="AU44" i="1"/>
  <c r="AT44" i="1"/>
  <c r="AS44" i="1"/>
  <c r="AR44" i="1"/>
  <c r="AQ44" i="1"/>
  <c r="AN44" i="1"/>
  <c r="AM44" i="1"/>
  <c r="AL44" i="1"/>
  <c r="AK44" i="1"/>
  <c r="AJ44" i="1"/>
  <c r="AI44" i="1"/>
  <c r="AH44" i="1"/>
  <c r="AG44" i="1"/>
  <c r="AF44" i="1"/>
  <c r="BV43" i="1"/>
  <c r="BU43" i="1"/>
  <c r="BT43" i="1"/>
  <c r="BS43" i="1"/>
  <c r="BR43" i="1"/>
  <c r="BQ43" i="1"/>
  <c r="BP43" i="1"/>
  <c r="BO43" i="1"/>
  <c r="BN43" i="1"/>
  <c r="BK43" i="1"/>
  <c r="BJ43" i="1"/>
  <c r="BI43" i="1"/>
  <c r="BH43" i="1"/>
  <c r="BG43" i="1"/>
  <c r="BF43" i="1"/>
  <c r="BE43" i="1"/>
  <c r="BD43" i="1"/>
  <c r="BC43" i="1"/>
  <c r="AY43" i="1"/>
  <c r="AX43" i="1"/>
  <c r="AW43" i="1"/>
  <c r="AV43" i="1"/>
  <c r="AU43" i="1"/>
  <c r="AT43" i="1"/>
  <c r="AS43" i="1"/>
  <c r="AR43" i="1"/>
  <c r="AQ43" i="1"/>
  <c r="AN43" i="1"/>
  <c r="AM43" i="1"/>
  <c r="AL43" i="1"/>
  <c r="AK43" i="1"/>
  <c r="AJ43" i="1"/>
  <c r="AI43" i="1"/>
  <c r="AH43" i="1"/>
  <c r="AG43" i="1"/>
  <c r="AF43" i="1"/>
  <c r="X43" i="1"/>
  <c r="M43" i="1"/>
  <c r="B43" i="1"/>
  <c r="AY42" i="1"/>
  <c r="AX42" i="1"/>
  <c r="AW42" i="1"/>
  <c r="AV42" i="1"/>
  <c r="AU42" i="1"/>
  <c r="AT42" i="1"/>
  <c r="AS42" i="1"/>
  <c r="AR42" i="1"/>
  <c r="AQ42" i="1"/>
  <c r="AN42" i="1"/>
  <c r="AM42" i="1"/>
  <c r="AL42" i="1"/>
  <c r="AK42" i="1"/>
  <c r="AJ42" i="1"/>
  <c r="AI42" i="1"/>
  <c r="AH42" i="1"/>
  <c r="AG42" i="1"/>
  <c r="AF42" i="1"/>
  <c r="AY41" i="1"/>
  <c r="AX41" i="1"/>
  <c r="AW41" i="1"/>
  <c r="AV41" i="1"/>
  <c r="AU41" i="1"/>
  <c r="AT41" i="1"/>
  <c r="AS41" i="1"/>
  <c r="AR41" i="1"/>
  <c r="AQ41" i="1"/>
  <c r="AN41" i="1"/>
  <c r="AM41" i="1"/>
  <c r="AL41" i="1"/>
  <c r="AK41" i="1"/>
  <c r="AJ41" i="1"/>
  <c r="AI41" i="1"/>
  <c r="AH41" i="1"/>
  <c r="AG41" i="1"/>
  <c r="AF41" i="1"/>
  <c r="BV40" i="1"/>
  <c r="BU40" i="1"/>
  <c r="BT40" i="1"/>
  <c r="BS40" i="1"/>
  <c r="BR40" i="1"/>
  <c r="BQ40" i="1"/>
  <c r="BP40" i="1"/>
  <c r="BO40" i="1"/>
  <c r="BN40" i="1"/>
  <c r="BK40" i="1"/>
  <c r="BJ40" i="1"/>
  <c r="BI40" i="1"/>
  <c r="BH40" i="1"/>
  <c r="BG40" i="1"/>
  <c r="BF40" i="1"/>
  <c r="BE40" i="1"/>
  <c r="BD40" i="1"/>
  <c r="BC40" i="1"/>
  <c r="AY40" i="1"/>
  <c r="AX40" i="1"/>
  <c r="AW40" i="1"/>
  <c r="AV40" i="1"/>
  <c r="AU40" i="1"/>
  <c r="AT40" i="1"/>
  <c r="AS40" i="1"/>
  <c r="AR40" i="1"/>
  <c r="AQ40" i="1"/>
  <c r="AN40" i="1"/>
  <c r="AM40" i="1"/>
  <c r="AL40" i="1"/>
  <c r="AK40" i="1"/>
  <c r="AJ40" i="1"/>
  <c r="AI40" i="1"/>
  <c r="AH40" i="1"/>
  <c r="AG40" i="1"/>
  <c r="AF40" i="1"/>
  <c r="X40" i="1"/>
  <c r="M40" i="1"/>
  <c r="B40" i="1"/>
  <c r="AY39" i="1"/>
  <c r="AX39" i="1"/>
  <c r="AW39" i="1"/>
  <c r="AV39" i="1"/>
  <c r="AU39" i="1"/>
  <c r="AT39" i="1"/>
  <c r="AS39" i="1"/>
  <c r="AR39" i="1"/>
  <c r="AQ39" i="1"/>
  <c r="AN39" i="1"/>
  <c r="AM39" i="1"/>
  <c r="AL39" i="1"/>
  <c r="AK39" i="1"/>
  <c r="AJ39" i="1"/>
  <c r="AI39" i="1"/>
  <c r="AH39" i="1"/>
  <c r="AG39" i="1"/>
  <c r="AF39" i="1"/>
  <c r="AY38" i="1"/>
  <c r="AX38" i="1"/>
  <c r="AW38" i="1"/>
  <c r="AV38" i="1"/>
  <c r="AU38" i="1"/>
  <c r="AT38" i="1"/>
  <c r="AS38" i="1"/>
  <c r="AR38" i="1"/>
  <c r="AQ38" i="1"/>
  <c r="AN38" i="1"/>
  <c r="AM38" i="1"/>
  <c r="AL38" i="1"/>
  <c r="AK38" i="1"/>
  <c r="AJ38" i="1"/>
  <c r="AI38" i="1"/>
  <c r="AH38" i="1"/>
  <c r="AG38" i="1"/>
  <c r="AF38" i="1"/>
  <c r="BV37" i="1"/>
  <c r="BU37" i="1"/>
  <c r="BT37" i="1"/>
  <c r="BS37" i="1"/>
  <c r="BR37" i="1"/>
  <c r="BQ37" i="1"/>
  <c r="BP37" i="1"/>
  <c r="BO37" i="1"/>
  <c r="BN37" i="1"/>
  <c r="BK37" i="1"/>
  <c r="BJ37" i="1"/>
  <c r="BI37" i="1"/>
  <c r="BH37" i="1"/>
  <c r="BG37" i="1"/>
  <c r="BF37" i="1"/>
  <c r="BE37" i="1"/>
  <c r="BD37" i="1"/>
  <c r="BC37" i="1"/>
  <c r="AY37" i="1"/>
  <c r="AX37" i="1"/>
  <c r="AW37" i="1"/>
  <c r="AV37" i="1"/>
  <c r="AU37" i="1"/>
  <c r="AT37" i="1"/>
  <c r="AS37" i="1"/>
  <c r="AR37" i="1"/>
  <c r="AQ37" i="1"/>
  <c r="AN37" i="1"/>
  <c r="AM37" i="1"/>
  <c r="AL37" i="1"/>
  <c r="AK37" i="1"/>
  <c r="AJ37" i="1"/>
  <c r="AI37" i="1"/>
  <c r="AH37" i="1"/>
  <c r="AG37" i="1"/>
  <c r="AF37" i="1"/>
  <c r="X37" i="1"/>
  <c r="M37" i="1"/>
  <c r="B37" i="1"/>
  <c r="AY36" i="1"/>
  <c r="AX36" i="1"/>
  <c r="AW36" i="1"/>
  <c r="AV36" i="1"/>
  <c r="AU36" i="1"/>
  <c r="AT36" i="1"/>
  <c r="AS36" i="1"/>
  <c r="AR36" i="1"/>
  <c r="AQ36" i="1"/>
  <c r="AN36" i="1"/>
  <c r="AM36" i="1"/>
  <c r="AL36" i="1"/>
  <c r="AK36" i="1"/>
  <c r="AJ36" i="1"/>
  <c r="AI36" i="1"/>
  <c r="AH36" i="1"/>
  <c r="AG36" i="1"/>
  <c r="AF36" i="1"/>
  <c r="AY35" i="1"/>
  <c r="AX35" i="1"/>
  <c r="AW35" i="1"/>
  <c r="AV35" i="1"/>
  <c r="AU35" i="1"/>
  <c r="AT35" i="1"/>
  <c r="AS35" i="1"/>
  <c r="AR35" i="1"/>
  <c r="AQ35" i="1"/>
  <c r="AN35" i="1"/>
  <c r="AM35" i="1"/>
  <c r="AL35" i="1"/>
  <c r="AK35" i="1"/>
  <c r="AJ35" i="1"/>
  <c r="AI35" i="1"/>
  <c r="AH35" i="1"/>
  <c r="AG35" i="1"/>
  <c r="AF35" i="1"/>
  <c r="BV34" i="1"/>
  <c r="BU34" i="1"/>
  <c r="BT34" i="1"/>
  <c r="BS34" i="1"/>
  <c r="BR34" i="1"/>
  <c r="BQ34" i="1"/>
  <c r="BP34" i="1"/>
  <c r="BO34" i="1"/>
  <c r="BN34" i="1"/>
  <c r="BK34" i="1"/>
  <c r="BJ34" i="1"/>
  <c r="BI34" i="1"/>
  <c r="BH34" i="1"/>
  <c r="BG34" i="1"/>
  <c r="BF34" i="1"/>
  <c r="BE34" i="1"/>
  <c r="BD34" i="1"/>
  <c r="BC34" i="1"/>
  <c r="AY34" i="1"/>
  <c r="AX34" i="1"/>
  <c r="AW34" i="1"/>
  <c r="AV34" i="1"/>
  <c r="AU34" i="1"/>
  <c r="AT34" i="1"/>
  <c r="AS34" i="1"/>
  <c r="AR34" i="1"/>
  <c r="AQ34" i="1"/>
  <c r="AN34" i="1"/>
  <c r="AM34" i="1"/>
  <c r="AL34" i="1"/>
  <c r="AK34" i="1"/>
  <c r="AJ34" i="1"/>
  <c r="AI34" i="1"/>
  <c r="AH34" i="1"/>
  <c r="AG34" i="1"/>
  <c r="AF34" i="1"/>
  <c r="X34" i="1"/>
  <c r="M34" i="1"/>
  <c r="B34" i="1"/>
  <c r="AY33" i="1"/>
  <c r="AX33" i="1"/>
  <c r="AW33" i="1"/>
  <c r="AV33" i="1"/>
  <c r="AU33" i="1"/>
  <c r="AT33" i="1"/>
  <c r="AS33" i="1"/>
  <c r="AR33" i="1"/>
  <c r="AQ33" i="1"/>
  <c r="AN33" i="1"/>
  <c r="AM33" i="1"/>
  <c r="AL33" i="1"/>
  <c r="AK33" i="1"/>
  <c r="AJ33" i="1"/>
  <c r="AI33" i="1"/>
  <c r="AH33" i="1"/>
  <c r="AG33" i="1"/>
  <c r="AF33" i="1"/>
  <c r="F31" i="1"/>
  <c r="AY28" i="1"/>
  <c r="AX28" i="1"/>
  <c r="AW28" i="1"/>
  <c r="AV28" i="1"/>
  <c r="AU28" i="1"/>
  <c r="AT28" i="1"/>
  <c r="AS28" i="1"/>
  <c r="AR28" i="1"/>
  <c r="AQ28" i="1"/>
  <c r="AN28" i="1"/>
  <c r="AM28" i="1"/>
  <c r="AL28" i="1"/>
  <c r="AK28" i="1"/>
  <c r="AJ28" i="1"/>
  <c r="AI28" i="1"/>
  <c r="AH28" i="1"/>
  <c r="AG28" i="1"/>
  <c r="AF28" i="1"/>
  <c r="BV27" i="1"/>
  <c r="BU27" i="1"/>
  <c r="BT27" i="1"/>
  <c r="BS27" i="1"/>
  <c r="BR27" i="1"/>
  <c r="BQ27" i="1"/>
  <c r="BP27" i="1"/>
  <c r="BO27" i="1"/>
  <c r="BN27" i="1"/>
  <c r="BK27" i="1"/>
  <c r="BJ27" i="1"/>
  <c r="BI27" i="1"/>
  <c r="BH27" i="1"/>
  <c r="BG27" i="1"/>
  <c r="BF27" i="1"/>
  <c r="BE27" i="1"/>
  <c r="BD27" i="1"/>
  <c r="BC27" i="1"/>
  <c r="AY27" i="1"/>
  <c r="AX27" i="1"/>
  <c r="AW27" i="1"/>
  <c r="AV27" i="1"/>
  <c r="AU27" i="1"/>
  <c r="AT27" i="1"/>
  <c r="AS27" i="1"/>
  <c r="AR27" i="1"/>
  <c r="AQ27" i="1"/>
  <c r="AN27" i="1"/>
  <c r="AM27" i="1"/>
  <c r="AL27" i="1"/>
  <c r="AK27" i="1"/>
  <c r="AJ27" i="1"/>
  <c r="AI27" i="1"/>
  <c r="AH27" i="1"/>
  <c r="AG27" i="1"/>
  <c r="AF27" i="1"/>
  <c r="X27" i="1"/>
  <c r="M27" i="1"/>
  <c r="B27" i="1"/>
  <c r="AY26" i="1"/>
  <c r="AX26" i="1"/>
  <c r="AW26" i="1"/>
  <c r="AV26" i="1"/>
  <c r="AU26" i="1"/>
  <c r="AT26" i="1"/>
  <c r="AS26" i="1"/>
  <c r="AR26" i="1"/>
  <c r="AQ26" i="1"/>
  <c r="AN26" i="1"/>
  <c r="AM26" i="1"/>
  <c r="AL26" i="1"/>
  <c r="AK26" i="1"/>
  <c r="AJ26" i="1"/>
  <c r="AI26" i="1"/>
  <c r="AH26" i="1"/>
  <c r="AG26" i="1"/>
  <c r="AF26" i="1"/>
  <c r="AY25" i="1"/>
  <c r="AX25" i="1"/>
  <c r="AW25" i="1"/>
  <c r="AV25" i="1"/>
  <c r="AU25" i="1"/>
  <c r="AT25" i="1"/>
  <c r="AS25" i="1"/>
  <c r="AR25" i="1"/>
  <c r="AQ25" i="1"/>
  <c r="AN25" i="1"/>
  <c r="AM25" i="1"/>
  <c r="AL25" i="1"/>
  <c r="AK25" i="1"/>
  <c r="AJ25" i="1"/>
  <c r="AI25" i="1"/>
  <c r="AH25" i="1"/>
  <c r="AG25" i="1"/>
  <c r="AF25" i="1"/>
  <c r="BV24" i="1"/>
  <c r="BU24" i="1"/>
  <c r="BT24" i="1"/>
  <c r="BS24" i="1"/>
  <c r="BR24" i="1"/>
  <c r="BQ24" i="1"/>
  <c r="BP24" i="1"/>
  <c r="BO24" i="1"/>
  <c r="BN24" i="1"/>
  <c r="BK24" i="1"/>
  <c r="BJ24" i="1"/>
  <c r="BI24" i="1"/>
  <c r="BH24" i="1"/>
  <c r="BG24" i="1"/>
  <c r="BF24" i="1"/>
  <c r="BE24" i="1"/>
  <c r="BD24" i="1"/>
  <c r="BC24" i="1"/>
  <c r="AY24" i="1"/>
  <c r="AX24" i="1"/>
  <c r="AW24" i="1"/>
  <c r="AV24" i="1"/>
  <c r="AU24" i="1"/>
  <c r="AT24" i="1"/>
  <c r="AS24" i="1"/>
  <c r="AR24" i="1"/>
  <c r="AQ24" i="1"/>
  <c r="AN24" i="1"/>
  <c r="AM24" i="1"/>
  <c r="AL24" i="1"/>
  <c r="AK24" i="1"/>
  <c r="AJ24" i="1"/>
  <c r="AI24" i="1"/>
  <c r="AH24" i="1"/>
  <c r="AG24" i="1"/>
  <c r="AF24" i="1"/>
  <c r="X24" i="1"/>
  <c r="M24" i="1"/>
  <c r="B24" i="1"/>
  <c r="AY23" i="1"/>
  <c r="AX23" i="1"/>
  <c r="AW23" i="1"/>
  <c r="AV23" i="1"/>
  <c r="AU23" i="1"/>
  <c r="AT23" i="1"/>
  <c r="AS23" i="1"/>
  <c r="AR23" i="1"/>
  <c r="AQ23" i="1"/>
  <c r="AN23" i="1"/>
  <c r="AM23" i="1"/>
  <c r="AL23" i="1"/>
  <c r="AK23" i="1"/>
  <c r="AJ23" i="1"/>
  <c r="AI23" i="1"/>
  <c r="AH23" i="1"/>
  <c r="AG23" i="1"/>
  <c r="AF23" i="1"/>
  <c r="AY22" i="1"/>
  <c r="AX22" i="1"/>
  <c r="AW22" i="1"/>
  <c r="AV22" i="1"/>
  <c r="AU22" i="1"/>
  <c r="AT22" i="1"/>
  <c r="AS22" i="1"/>
  <c r="AR22" i="1"/>
  <c r="AQ22" i="1"/>
  <c r="AN22" i="1"/>
  <c r="AM22" i="1"/>
  <c r="AL22" i="1"/>
  <c r="AK22" i="1"/>
  <c r="AJ22" i="1"/>
  <c r="AI22" i="1"/>
  <c r="AH22" i="1"/>
  <c r="AG22" i="1"/>
  <c r="AF22" i="1"/>
  <c r="BV21" i="1"/>
  <c r="BU21" i="1"/>
  <c r="BT21" i="1"/>
  <c r="BS21" i="1"/>
  <c r="BR21" i="1"/>
  <c r="BQ21" i="1"/>
  <c r="BP21" i="1"/>
  <c r="BO21" i="1"/>
  <c r="BN21" i="1"/>
  <c r="BK21" i="1"/>
  <c r="BJ21" i="1"/>
  <c r="BI21" i="1"/>
  <c r="BH21" i="1"/>
  <c r="BG21" i="1"/>
  <c r="BF21" i="1"/>
  <c r="BE21" i="1"/>
  <c r="BD21" i="1"/>
  <c r="BC21" i="1"/>
  <c r="AY21" i="1"/>
  <c r="AX21" i="1"/>
  <c r="AW21" i="1"/>
  <c r="AV21" i="1"/>
  <c r="AU21" i="1"/>
  <c r="AT21" i="1"/>
  <c r="AS21" i="1"/>
  <c r="AR21" i="1"/>
  <c r="AQ21" i="1"/>
  <c r="AN21" i="1"/>
  <c r="AM21" i="1"/>
  <c r="AL21" i="1"/>
  <c r="AK21" i="1"/>
  <c r="AJ21" i="1"/>
  <c r="AI21" i="1"/>
  <c r="AH21" i="1"/>
  <c r="AG21" i="1"/>
  <c r="AF21" i="1"/>
  <c r="X21" i="1"/>
  <c r="M21" i="1"/>
  <c r="B21" i="1"/>
  <c r="AY20" i="1"/>
  <c r="AX20" i="1"/>
  <c r="AW20" i="1"/>
  <c r="AV20" i="1"/>
  <c r="AU20" i="1"/>
  <c r="AT20" i="1"/>
  <c r="AS20" i="1"/>
  <c r="AR20" i="1"/>
  <c r="AQ20" i="1"/>
  <c r="AN20" i="1"/>
  <c r="AM20" i="1"/>
  <c r="AL20" i="1"/>
  <c r="AK20" i="1"/>
  <c r="AJ20" i="1"/>
  <c r="AI20" i="1"/>
  <c r="AH20" i="1"/>
  <c r="AG20" i="1"/>
  <c r="AF20" i="1"/>
  <c r="AY19" i="1"/>
  <c r="AX19" i="1"/>
  <c r="AW19" i="1"/>
  <c r="AV19" i="1"/>
  <c r="AU19" i="1"/>
  <c r="AT19" i="1"/>
  <c r="AS19" i="1"/>
  <c r="AR19" i="1"/>
  <c r="AQ19" i="1"/>
  <c r="AN19" i="1"/>
  <c r="AM19" i="1"/>
  <c r="AL19" i="1"/>
  <c r="AK19" i="1"/>
  <c r="AJ19" i="1"/>
  <c r="AI19" i="1"/>
  <c r="AH19" i="1"/>
  <c r="AG19" i="1"/>
  <c r="AF19" i="1"/>
  <c r="BV18" i="1"/>
  <c r="BU18" i="1"/>
  <c r="BT18" i="1"/>
  <c r="BS18" i="1"/>
  <c r="BR18" i="1"/>
  <c r="BQ18" i="1"/>
  <c r="BP18" i="1"/>
  <c r="BO18" i="1"/>
  <c r="BN18" i="1"/>
  <c r="BK18" i="1"/>
  <c r="BJ18" i="1"/>
  <c r="BI18" i="1"/>
  <c r="BH18" i="1"/>
  <c r="BG18" i="1"/>
  <c r="BF18" i="1"/>
  <c r="BE18" i="1"/>
  <c r="BD18" i="1"/>
  <c r="BC18" i="1"/>
  <c r="AY18" i="1"/>
  <c r="AX18" i="1"/>
  <c r="AW18" i="1"/>
  <c r="AV18" i="1"/>
  <c r="AU18" i="1"/>
  <c r="AT18" i="1"/>
  <c r="AS18" i="1"/>
  <c r="AR18" i="1"/>
  <c r="AQ18" i="1"/>
  <c r="AN18" i="1"/>
  <c r="AM18" i="1"/>
  <c r="AL18" i="1"/>
  <c r="AK18" i="1"/>
  <c r="AJ18" i="1"/>
  <c r="AI18" i="1"/>
  <c r="AH18" i="1"/>
  <c r="AG18" i="1"/>
  <c r="AF18" i="1"/>
  <c r="X18" i="1"/>
  <c r="M18" i="1"/>
  <c r="B18" i="1"/>
  <c r="AY17" i="1"/>
  <c r="AX17" i="1"/>
  <c r="AW17" i="1"/>
  <c r="AV17" i="1"/>
  <c r="AU17" i="1"/>
  <c r="AT17" i="1"/>
  <c r="AS17" i="1"/>
  <c r="AR17" i="1"/>
  <c r="AQ17" i="1"/>
  <c r="AN17" i="1"/>
  <c r="AM17" i="1"/>
  <c r="AL17" i="1"/>
  <c r="AK17" i="1"/>
  <c r="AJ17" i="1"/>
  <c r="AI17" i="1"/>
  <c r="AH17" i="1"/>
  <c r="AG17" i="1"/>
  <c r="AF17" i="1"/>
  <c r="AY16" i="1"/>
  <c r="AX16" i="1"/>
  <c r="AW16" i="1"/>
  <c r="AV16" i="1"/>
  <c r="AU16" i="1"/>
  <c r="AT16" i="1"/>
  <c r="AS16" i="1"/>
  <c r="AR16" i="1"/>
  <c r="AQ16" i="1"/>
  <c r="AN16" i="1"/>
  <c r="AM16" i="1"/>
  <c r="AL16" i="1"/>
  <c r="AK16" i="1"/>
  <c r="AJ16" i="1"/>
  <c r="AI16" i="1"/>
  <c r="AH16" i="1"/>
  <c r="AG16" i="1"/>
  <c r="AF16" i="1"/>
  <c r="BV15" i="1"/>
  <c r="BU15" i="1"/>
  <c r="BT15" i="1"/>
  <c r="BS15" i="1"/>
  <c r="BR15" i="1"/>
  <c r="BQ15" i="1"/>
  <c r="BP15" i="1"/>
  <c r="BO15" i="1"/>
  <c r="BN15" i="1"/>
  <c r="BK15" i="1"/>
  <c r="BJ15" i="1"/>
  <c r="BI15" i="1"/>
  <c r="BH15" i="1"/>
  <c r="BG15" i="1"/>
  <c r="BF15" i="1"/>
  <c r="BE15" i="1"/>
  <c r="BD15" i="1"/>
  <c r="BC15" i="1"/>
  <c r="AY15" i="1"/>
  <c r="AX15" i="1"/>
  <c r="AW15" i="1"/>
  <c r="AV15" i="1"/>
  <c r="AU15" i="1"/>
  <c r="AT15" i="1"/>
  <c r="AS15" i="1"/>
  <c r="AR15" i="1"/>
  <c r="AQ15" i="1"/>
  <c r="AN15" i="1"/>
  <c r="AM15" i="1"/>
  <c r="AL15" i="1"/>
  <c r="AK15" i="1"/>
  <c r="AJ15" i="1"/>
  <c r="AI15" i="1"/>
  <c r="AH15" i="1"/>
  <c r="AG15" i="1"/>
  <c r="AF15" i="1"/>
  <c r="X15" i="1"/>
  <c r="M15" i="1"/>
  <c r="B15" i="1"/>
  <c r="AY14" i="1"/>
  <c r="AX14" i="1"/>
  <c r="AW14" i="1"/>
  <c r="AV14" i="1"/>
  <c r="AU14" i="1"/>
  <c r="AT14" i="1"/>
  <c r="AS14" i="1"/>
  <c r="AR14" i="1"/>
  <c r="AQ14" i="1"/>
  <c r="AN14" i="1"/>
  <c r="AM14" i="1"/>
  <c r="AL14" i="1"/>
  <c r="AK14" i="1"/>
  <c r="AJ14" i="1"/>
  <c r="AI14" i="1"/>
  <c r="AH14" i="1"/>
  <c r="AG14" i="1"/>
  <c r="AF14" i="1"/>
  <c r="AY13" i="1"/>
  <c r="AX13" i="1"/>
  <c r="AW13" i="1"/>
  <c r="AV13" i="1"/>
  <c r="AU13" i="1"/>
  <c r="AT13" i="1"/>
  <c r="AS13" i="1"/>
  <c r="AR13" i="1"/>
  <c r="AQ13" i="1"/>
  <c r="AN13" i="1"/>
  <c r="AM13" i="1"/>
  <c r="AL13" i="1"/>
  <c r="AK13" i="1"/>
  <c r="AJ13" i="1"/>
  <c r="AI13" i="1"/>
  <c r="AH13" i="1"/>
  <c r="AG13" i="1"/>
  <c r="AF13" i="1"/>
  <c r="BV12" i="1"/>
  <c r="BU12" i="1"/>
  <c r="BT12" i="1"/>
  <c r="BS12" i="1"/>
  <c r="BR12" i="1"/>
  <c r="BQ12" i="1"/>
  <c r="BP12" i="1"/>
  <c r="BO12" i="1"/>
  <c r="BN12" i="1"/>
  <c r="BK12" i="1"/>
  <c r="BJ12" i="1"/>
  <c r="BI12" i="1"/>
  <c r="BH12" i="1"/>
  <c r="BG12" i="1"/>
  <c r="BF12" i="1"/>
  <c r="BE12" i="1"/>
  <c r="BD12" i="1"/>
  <c r="BC12" i="1"/>
  <c r="AY12" i="1"/>
  <c r="AX12" i="1"/>
  <c r="AW12" i="1"/>
  <c r="AV12" i="1"/>
  <c r="AU12" i="1"/>
  <c r="AT12" i="1"/>
  <c r="AS12" i="1"/>
  <c r="AR12" i="1"/>
  <c r="AQ12" i="1"/>
  <c r="AN12" i="1"/>
  <c r="AM12" i="1"/>
  <c r="AL12" i="1"/>
  <c r="AK12" i="1"/>
  <c r="AJ12" i="1"/>
  <c r="AI12" i="1"/>
  <c r="AH12" i="1"/>
  <c r="AG12" i="1"/>
  <c r="AF12" i="1"/>
  <c r="X12" i="1"/>
  <c r="M12" i="1"/>
  <c r="B12" i="1"/>
  <c r="AY11" i="1"/>
  <c r="AX11" i="1"/>
  <c r="AW11" i="1"/>
  <c r="AV11" i="1"/>
  <c r="AU11" i="1"/>
  <c r="AT11" i="1"/>
  <c r="AS11" i="1"/>
  <c r="AR11" i="1"/>
  <c r="AQ11" i="1"/>
  <c r="AN11" i="1"/>
  <c r="AM11" i="1"/>
  <c r="AL11" i="1"/>
  <c r="AK11" i="1"/>
  <c r="AJ11" i="1"/>
  <c r="AI11" i="1"/>
  <c r="AH11" i="1"/>
  <c r="AG11" i="1"/>
  <c r="AF11" i="1"/>
  <c r="AY10" i="1"/>
  <c r="AX10" i="1"/>
  <c r="AW10" i="1"/>
  <c r="AV10" i="1"/>
  <c r="AU10" i="1"/>
  <c r="AT10" i="1"/>
  <c r="AS10" i="1"/>
  <c r="AR10" i="1"/>
  <c r="AQ10" i="1"/>
  <c r="AN10" i="1"/>
  <c r="AM10" i="1"/>
  <c r="AL10" i="1"/>
  <c r="AK10" i="1"/>
  <c r="AJ10" i="1"/>
  <c r="AI10" i="1"/>
  <c r="AH10" i="1"/>
  <c r="AG10" i="1"/>
  <c r="AF10" i="1"/>
  <c r="BV9" i="1"/>
  <c r="BU9" i="1"/>
  <c r="BT9" i="1"/>
  <c r="BS9" i="1"/>
  <c r="BR9" i="1"/>
  <c r="BQ9" i="1"/>
  <c r="BP9" i="1"/>
  <c r="BO9" i="1"/>
  <c r="BN9" i="1"/>
  <c r="BK9" i="1"/>
  <c r="BJ9" i="1"/>
  <c r="BI9" i="1"/>
  <c r="BH9" i="1"/>
  <c r="BG9" i="1"/>
  <c r="BF9" i="1"/>
  <c r="BE9" i="1"/>
  <c r="BD9" i="1"/>
  <c r="BC9" i="1"/>
  <c r="AY9" i="1"/>
  <c r="AX9" i="1"/>
  <c r="AW9" i="1"/>
  <c r="AV9" i="1"/>
  <c r="AU9" i="1"/>
  <c r="AT9" i="1"/>
  <c r="AS9" i="1"/>
  <c r="AR9" i="1"/>
  <c r="AQ9" i="1"/>
  <c r="AN9" i="1"/>
  <c r="AM9" i="1"/>
  <c r="AL9" i="1"/>
  <c r="AK9" i="1"/>
  <c r="AJ9" i="1"/>
  <c r="AI9" i="1"/>
  <c r="AH9" i="1"/>
  <c r="AG9" i="1"/>
  <c r="AF9" i="1"/>
  <c r="X9" i="1"/>
  <c r="M9" i="1"/>
  <c r="B9" i="1"/>
  <c r="AY8" i="1"/>
  <c r="AX8" i="1"/>
  <c r="AW8" i="1"/>
  <c r="AV8" i="1"/>
  <c r="AU8" i="1"/>
  <c r="AT8" i="1"/>
  <c r="AS8" i="1"/>
  <c r="AR8" i="1"/>
  <c r="AQ8" i="1"/>
  <c r="AN8" i="1"/>
  <c r="AM8" i="1"/>
  <c r="AL8" i="1"/>
  <c r="AK8" i="1"/>
  <c r="AJ8" i="1"/>
  <c r="AI8" i="1"/>
  <c r="AH8" i="1"/>
  <c r="AG8" i="1"/>
  <c r="AF8" i="1"/>
  <c r="AY7" i="1"/>
  <c r="AX7" i="1"/>
  <c r="AW7" i="1"/>
  <c r="AV7" i="1"/>
  <c r="AU7" i="1"/>
  <c r="AT7" i="1"/>
  <c r="AS7" i="1"/>
  <c r="AR7" i="1"/>
  <c r="AQ7" i="1"/>
  <c r="AN7" i="1"/>
  <c r="AM7" i="1"/>
  <c r="AL7" i="1"/>
  <c r="AK7" i="1"/>
  <c r="AJ7" i="1"/>
  <c r="AI7" i="1"/>
  <c r="AH7" i="1"/>
  <c r="AG7" i="1"/>
  <c r="AF7" i="1"/>
  <c r="BV6" i="1"/>
  <c r="BU6" i="1"/>
  <c r="BT6" i="1"/>
  <c r="BS6" i="1"/>
  <c r="BR6" i="1"/>
  <c r="BQ6" i="1"/>
  <c r="BP6" i="1"/>
  <c r="BO6" i="1"/>
  <c r="BN6" i="1"/>
  <c r="BK6" i="1"/>
  <c r="BJ6" i="1"/>
  <c r="BI6" i="1"/>
  <c r="BH6" i="1"/>
  <c r="BG6" i="1"/>
  <c r="BF6" i="1"/>
  <c r="BE6" i="1"/>
  <c r="BD6" i="1"/>
  <c r="BC6" i="1"/>
  <c r="AY6" i="1"/>
  <c r="AX6" i="1"/>
  <c r="AW6" i="1"/>
  <c r="AV6" i="1"/>
  <c r="AU6" i="1"/>
  <c r="AT6" i="1"/>
  <c r="AS6" i="1"/>
  <c r="AR6" i="1"/>
  <c r="AQ6" i="1"/>
  <c r="AN6" i="1"/>
  <c r="AM6" i="1"/>
  <c r="AL6" i="1"/>
  <c r="AK6" i="1"/>
  <c r="AJ6" i="1"/>
  <c r="AI6" i="1"/>
  <c r="AH6" i="1"/>
  <c r="AG6" i="1"/>
  <c r="AF6" i="1"/>
  <c r="X6" i="1"/>
  <c r="M6" i="1"/>
  <c r="B6" i="1"/>
  <c r="AY5" i="1"/>
  <c r="AX5" i="1"/>
  <c r="AW5" i="1"/>
  <c r="AV5" i="1"/>
  <c r="AU5" i="1"/>
  <c r="AT5" i="1"/>
  <c r="AS5" i="1"/>
  <c r="AR5" i="1"/>
  <c r="AQ5" i="1"/>
  <c r="AN5" i="1"/>
  <c r="AM5" i="1"/>
  <c r="AL5" i="1"/>
  <c r="AK5" i="1"/>
  <c r="AJ5" i="1"/>
  <c r="AI5" i="1"/>
  <c r="AH5" i="1"/>
  <c r="AG5" i="1"/>
  <c r="AF5" i="1"/>
  <c r="L59" i="1"/>
  <c r="AP23" i="1" l="1"/>
  <c r="Y24" i="1"/>
  <c r="AP27" i="1"/>
  <c r="BO56" i="1"/>
  <c r="BO57" i="1" s="1"/>
  <c r="BS56" i="1"/>
  <c r="BS57" i="1" s="1"/>
  <c r="AE64" i="1"/>
  <c r="AE82" i="1"/>
  <c r="Y18" i="1"/>
  <c r="Y37" i="1"/>
  <c r="AP10" i="1"/>
  <c r="AP11" i="1"/>
  <c r="AP15" i="1"/>
  <c r="AP79" i="1"/>
  <c r="AE49" i="1"/>
  <c r="AE53" i="1"/>
  <c r="AE69" i="1"/>
  <c r="AP72" i="1"/>
  <c r="AE75" i="1"/>
  <c r="Y43" i="1"/>
  <c r="Y55" i="1"/>
  <c r="AP67" i="1"/>
  <c r="Y77" i="1"/>
  <c r="Y80" i="1"/>
  <c r="AE17" i="1"/>
  <c r="Y21" i="1"/>
  <c r="AP34" i="1"/>
  <c r="AE35" i="1"/>
  <c r="AE46" i="1"/>
  <c r="AP52" i="1"/>
  <c r="AP62" i="1"/>
  <c r="AE63" i="1"/>
  <c r="AP71" i="1"/>
  <c r="AP20" i="1"/>
  <c r="AP45" i="1"/>
  <c r="AE54" i="1"/>
  <c r="AE70" i="1"/>
  <c r="Y71" i="1"/>
  <c r="AE76" i="1"/>
  <c r="AP78" i="1"/>
  <c r="AE81" i="1"/>
  <c r="AE8" i="1"/>
  <c r="AE21" i="1"/>
  <c r="AE27" i="1"/>
  <c r="AP40" i="1"/>
  <c r="AE42" i="1"/>
  <c r="AP13" i="1"/>
  <c r="AE16" i="1"/>
  <c r="AP22" i="1"/>
  <c r="AE24" i="1"/>
  <c r="AE26" i="1"/>
  <c r="AP36" i="1"/>
  <c r="AP39" i="1"/>
  <c r="AE41" i="1"/>
  <c r="AE61" i="1"/>
  <c r="Y65" i="1"/>
  <c r="AP66" i="1"/>
  <c r="AP73" i="1"/>
  <c r="Y83" i="1"/>
  <c r="AP84" i="1"/>
  <c r="AE10" i="1"/>
  <c r="Y12" i="1"/>
  <c r="AE84" i="1"/>
  <c r="AP5" i="1"/>
  <c r="BT28" i="1"/>
  <c r="CP9" i="1" s="1"/>
  <c r="AP7" i="1"/>
  <c r="AE13" i="1"/>
  <c r="AP17" i="1"/>
  <c r="AE18" i="1"/>
  <c r="AE20" i="1"/>
  <c r="AE23" i="1"/>
  <c r="AP25" i="1"/>
  <c r="AP33" i="1"/>
  <c r="AE38" i="1"/>
  <c r="AE40" i="1"/>
  <c r="AP42" i="1"/>
  <c r="AE43" i="1"/>
  <c r="CO43" i="1"/>
  <c r="AE48" i="1"/>
  <c r="AE50" i="1"/>
  <c r="AP54" i="1"/>
  <c r="AE55" i="1"/>
  <c r="AP61" i="1"/>
  <c r="BC84" i="1"/>
  <c r="BY65" i="1" s="1"/>
  <c r="BG84" i="1"/>
  <c r="CC77" i="1" s="1"/>
  <c r="BK84" i="1"/>
  <c r="CG68" i="1" s="1"/>
  <c r="BQ84" i="1"/>
  <c r="BQ85" i="1" s="1"/>
  <c r="BU84" i="1"/>
  <c r="BU85" i="1" s="1"/>
  <c r="AP70" i="1"/>
  <c r="AP75" i="1"/>
  <c r="AE77" i="1"/>
  <c r="AE79" i="1"/>
  <c r="AE80" i="1"/>
  <c r="AP80" i="1"/>
  <c r="AP83" i="1"/>
  <c r="AE5" i="1"/>
  <c r="AE7" i="1"/>
  <c r="AP12" i="1"/>
  <c r="AP14" i="1"/>
  <c r="Y15" i="1"/>
  <c r="AP16" i="1"/>
  <c r="AP19" i="1"/>
  <c r="AE22" i="1"/>
  <c r="AE25" i="1"/>
  <c r="AE28" i="1"/>
  <c r="AE36" i="1"/>
  <c r="AP37" i="1"/>
  <c r="Y40" i="1"/>
  <c r="CO40" i="1"/>
  <c r="AP41" i="1"/>
  <c r="AP43" i="1"/>
  <c r="AP47" i="1"/>
  <c r="Y49" i="1"/>
  <c r="AP51" i="1"/>
  <c r="Y52" i="1"/>
  <c r="AP53" i="1"/>
  <c r="AP56" i="1"/>
  <c r="AE71" i="1"/>
  <c r="Y74" i="1"/>
  <c r="AP74" i="1"/>
  <c r="AE78" i="1"/>
  <c r="AP82" i="1"/>
  <c r="AE11" i="1"/>
  <c r="AE12" i="1"/>
  <c r="AE14" i="1"/>
  <c r="AE15" i="1"/>
  <c r="AE19" i="1"/>
  <c r="AP21" i="1"/>
  <c r="AP24" i="1"/>
  <c r="AP26" i="1"/>
  <c r="Y27" i="1"/>
  <c r="Y34" i="1"/>
  <c r="AE34" i="1"/>
  <c r="AP35" i="1"/>
  <c r="AE45" i="1"/>
  <c r="AP46" i="1"/>
  <c r="AP49" i="1"/>
  <c r="AE51" i="1"/>
  <c r="AE52" i="1"/>
  <c r="Y62" i="1"/>
  <c r="AE62" i="1"/>
  <c r="AP63" i="1"/>
  <c r="AE65" i="1"/>
  <c r="AE67" i="1"/>
  <c r="Y68" i="1"/>
  <c r="AE68" i="1"/>
  <c r="AP68" i="1"/>
  <c r="AE72" i="1"/>
  <c r="AP81" i="1"/>
  <c r="AE83" i="1"/>
  <c r="BS28" i="1"/>
  <c r="AP9" i="1"/>
  <c r="BI28" i="1"/>
  <c r="CE18" i="1" s="1"/>
  <c r="BF28" i="1"/>
  <c r="CB15" i="1" s="1"/>
  <c r="AE9" i="1"/>
  <c r="Y9" i="1"/>
  <c r="BQ28" i="1"/>
  <c r="BO28" i="1"/>
  <c r="AP6" i="1"/>
  <c r="Y6" i="1"/>
  <c r="BE28" i="1"/>
  <c r="CA27" i="1" s="1"/>
  <c r="BH28" i="1"/>
  <c r="CD18" i="1" s="1"/>
  <c r="BF56" i="1"/>
  <c r="CB37" i="1" s="1"/>
  <c r="BP28" i="1"/>
  <c r="CL21" i="1" s="1"/>
  <c r="BK28" i="1"/>
  <c r="CG21" i="1" s="1"/>
  <c r="BJ28" i="1"/>
  <c r="BU28" i="1"/>
  <c r="AC30" i="1"/>
  <c r="AD30" i="1" s="1"/>
  <c r="AP18" i="1"/>
  <c r="BG28" i="1"/>
  <c r="CC9" i="1" s="1"/>
  <c r="AE6" i="1"/>
  <c r="BD28" i="1"/>
  <c r="BN28" i="1"/>
  <c r="CJ15" i="1" s="1"/>
  <c r="BR28" i="1"/>
  <c r="CN12" i="1" s="1"/>
  <c r="BV28" i="1"/>
  <c r="CR21" i="1" s="1"/>
  <c r="AP8" i="1"/>
  <c r="BC28" i="1"/>
  <c r="BY21" i="1" s="1"/>
  <c r="BI56" i="1"/>
  <c r="CE34" i="1" s="1"/>
  <c r="L31" i="1"/>
  <c r="BJ56" i="1"/>
  <c r="CF37" i="1" s="1"/>
  <c r="BT56" i="1"/>
  <c r="CP52" i="1" s="1"/>
  <c r="AP38" i="1"/>
  <c r="AE44" i="1"/>
  <c r="CO46" i="1"/>
  <c r="CO52" i="1"/>
  <c r="BE56" i="1"/>
  <c r="CA40" i="1" s="1"/>
  <c r="CO34" i="1"/>
  <c r="AP28" i="1"/>
  <c r="AE33" i="1"/>
  <c r="BC56" i="1"/>
  <c r="BY34" i="1" s="1"/>
  <c r="BG56" i="1"/>
  <c r="CC34" i="1" s="1"/>
  <c r="BK56" i="1"/>
  <c r="CG46" i="1" s="1"/>
  <c r="BQ56" i="1"/>
  <c r="CM43" i="1" s="1"/>
  <c r="BU56" i="1"/>
  <c r="CQ43" i="1" s="1"/>
  <c r="CK34" i="1"/>
  <c r="AE37" i="1"/>
  <c r="CO37" i="1"/>
  <c r="AE39" i="1"/>
  <c r="AP44" i="1"/>
  <c r="Y46" i="1"/>
  <c r="AE47" i="1"/>
  <c r="AC58" i="1"/>
  <c r="AD58" i="1" s="1"/>
  <c r="BD56" i="1"/>
  <c r="BZ55" i="1" s="1"/>
  <c r="BH56" i="1"/>
  <c r="CD37" i="1" s="1"/>
  <c r="BN56" i="1"/>
  <c r="CJ52" i="1" s="1"/>
  <c r="BR56" i="1"/>
  <c r="BV56" i="1"/>
  <c r="CR55" i="1" s="1"/>
  <c r="CK49" i="1"/>
  <c r="CO49" i="1"/>
  <c r="CO55" i="1"/>
  <c r="BE84" i="1"/>
  <c r="CA68" i="1" s="1"/>
  <c r="BO84" i="1"/>
  <c r="BO85" i="1" s="1"/>
  <c r="BS84" i="1"/>
  <c r="BS85" i="1" s="1"/>
  <c r="AP55" i="1"/>
  <c r="CB55" i="1"/>
  <c r="AE56" i="1"/>
  <c r="BP56" i="1"/>
  <c r="BP57" i="1" s="1"/>
  <c r="BI84" i="1"/>
  <c r="CE74" i="1" s="1"/>
  <c r="AP48" i="1"/>
  <c r="AP50" i="1"/>
  <c r="BF84" i="1"/>
  <c r="CB68" i="1" s="1"/>
  <c r="BJ84" i="1"/>
  <c r="CF80" i="1" s="1"/>
  <c r="BP84" i="1"/>
  <c r="CL71" i="1" s="1"/>
  <c r="BT84" i="1"/>
  <c r="CP77" i="1" s="1"/>
  <c r="CC62" i="1"/>
  <c r="AE73" i="1"/>
  <c r="AP76" i="1"/>
  <c r="AP77" i="1"/>
  <c r="CG62" i="1"/>
  <c r="AP65" i="1"/>
  <c r="CC71" i="1"/>
  <c r="CC80" i="1"/>
  <c r="AC86" i="1"/>
  <c r="AD86" i="1" s="1"/>
  <c r="BD84" i="1"/>
  <c r="BZ71" i="1" s="1"/>
  <c r="BH84" i="1"/>
  <c r="BN84" i="1"/>
  <c r="CJ65" i="1" s="1"/>
  <c r="BR84" i="1"/>
  <c r="CN62" i="1" s="1"/>
  <c r="BV84" i="1"/>
  <c r="CR68" i="1" s="1"/>
  <c r="AP64" i="1"/>
  <c r="CC65" i="1"/>
  <c r="CG65" i="1"/>
  <c r="AE66" i="1"/>
  <c r="AP69" i="1"/>
  <c r="AE74" i="1"/>
  <c r="CE21" i="1" l="1"/>
  <c r="CE15" i="1"/>
  <c r="CF55" i="1"/>
  <c r="CG71" i="1"/>
  <c r="CM77" i="1"/>
  <c r="CM68" i="1"/>
  <c r="CA49" i="1"/>
  <c r="CF46" i="1"/>
  <c r="CC83" i="1"/>
  <c r="CM6" i="1"/>
  <c r="CE27" i="1"/>
  <c r="CE12" i="1"/>
  <c r="CK46" i="1"/>
  <c r="CK55" i="1"/>
  <c r="CK37" i="1"/>
  <c r="CK52" i="1"/>
  <c r="CK43" i="1"/>
  <c r="CK40" i="1"/>
  <c r="CE9" i="1"/>
  <c r="CP12" i="1"/>
  <c r="CE24" i="1"/>
  <c r="CF43" i="1"/>
  <c r="CE6" i="1"/>
  <c r="CJ62" i="1"/>
  <c r="CO68" i="1"/>
  <c r="CK77" i="1"/>
  <c r="CO65" i="1"/>
  <c r="CQ83" i="1"/>
  <c r="CM83" i="1"/>
  <c r="CM55" i="1"/>
  <c r="CM52" i="1"/>
  <c r="CA52" i="1"/>
  <c r="CD62" i="1"/>
  <c r="CG83" i="1"/>
  <c r="BY83" i="1"/>
  <c r="BY68" i="1"/>
  <c r="CL83" i="1"/>
  <c r="CO77" i="1"/>
  <c r="CB46" i="1"/>
  <c r="CG49" i="1"/>
  <c r="CE52" i="1"/>
  <c r="CE49" i="1"/>
  <c r="BY71" i="1"/>
  <c r="CL77" i="1"/>
  <c r="CO27" i="1"/>
  <c r="CL62" i="1"/>
  <c r="BY74" i="1"/>
  <c r="CL65" i="1"/>
  <c r="BY77" i="1"/>
  <c r="CO18" i="1"/>
  <c r="CO9" i="1"/>
  <c r="CQ62" i="1"/>
  <c r="CQ71" i="1"/>
  <c r="BZ68" i="1"/>
  <c r="BY80" i="1"/>
  <c r="CQ68" i="1"/>
  <c r="CN24" i="1"/>
  <c r="CP15" i="1"/>
  <c r="CP21" i="1"/>
  <c r="CQ77" i="1"/>
  <c r="CM15" i="1"/>
  <c r="CQ74" i="1"/>
  <c r="CQ80" i="1"/>
  <c r="CQ65" i="1"/>
  <c r="CQ27" i="1"/>
  <c r="CB83" i="1"/>
  <c r="CO74" i="1"/>
  <c r="CB65" i="1"/>
  <c r="CG77" i="1"/>
  <c r="CO71" i="1"/>
  <c r="CG52" i="1"/>
  <c r="CO62" i="1"/>
  <c r="CQ12" i="1"/>
  <c r="CF12" i="1"/>
  <c r="N50" i="1"/>
  <c r="CG40" i="1"/>
  <c r="CF83" i="1"/>
  <c r="CC40" i="1"/>
  <c r="BZ62" i="1"/>
  <c r="CO83" i="1"/>
  <c r="CJ68" i="1"/>
  <c r="CO80" i="1"/>
  <c r="CQ55" i="1"/>
  <c r="CG34" i="1"/>
  <c r="CB43" i="1"/>
  <c r="CM12" i="1"/>
  <c r="CA18" i="1"/>
  <c r="CO12" i="1"/>
  <c r="CB12" i="1"/>
  <c r="CA6" i="1"/>
  <c r="CA15" i="1"/>
  <c r="CP6" i="1"/>
  <c r="CP27" i="1"/>
  <c r="CP24" i="1"/>
  <c r="CP18" i="1"/>
  <c r="CO15" i="1"/>
  <c r="CM18" i="1"/>
  <c r="CM27" i="1"/>
  <c r="CK9" i="1"/>
  <c r="CK6" i="1"/>
  <c r="CK18" i="1"/>
  <c r="CK12" i="1"/>
  <c r="CK24" i="1"/>
  <c r="CB18" i="1"/>
  <c r="CB9" i="1"/>
  <c r="CB24" i="1"/>
  <c r="CB21" i="1"/>
  <c r="CB27" i="1"/>
  <c r="CA21" i="1"/>
  <c r="CJ49" i="1"/>
  <c r="CP83" i="1"/>
  <c r="CE68" i="1"/>
  <c r="CM65" i="1"/>
  <c r="CM71" i="1"/>
  <c r="CP65" i="1"/>
  <c r="CK80" i="1"/>
  <c r="CK71" i="1"/>
  <c r="CC49" i="1"/>
  <c r="CN71" i="1"/>
  <c r="CJ34" i="1"/>
  <c r="CJ80" i="1"/>
  <c r="CJ55" i="1"/>
  <c r="CA12" i="1"/>
  <c r="CC46" i="1"/>
  <c r="CM74" i="1"/>
  <c r="CG80" i="1"/>
  <c r="CG74" i="1"/>
  <c r="CP71" i="1"/>
  <c r="CN80" i="1"/>
  <c r="CL40" i="1"/>
  <c r="CM62" i="1"/>
  <c r="CM80" i="1"/>
  <c r="CK83" i="1"/>
  <c r="CK74" i="1"/>
  <c r="CN68" i="1"/>
  <c r="CE80" i="1"/>
  <c r="CJ74" i="1"/>
  <c r="CK65" i="1"/>
  <c r="CC52" i="1"/>
  <c r="CL55" i="1"/>
  <c r="CN52" i="1"/>
  <c r="CA34" i="1"/>
  <c r="CJ46" i="1"/>
  <c r="CB6" i="1"/>
  <c r="CN55" i="1"/>
  <c r="CN37" i="1"/>
  <c r="CC74" i="1"/>
  <c r="CC68" i="1"/>
  <c r="CN83" i="1"/>
  <c r="BZ65" i="1"/>
  <c r="CL46" i="1"/>
  <c r="CN49" i="1"/>
  <c r="CL37" i="1"/>
  <c r="BC85" i="1"/>
  <c r="BY62" i="1"/>
  <c r="CR12" i="1"/>
  <c r="CQ18" i="1"/>
  <c r="CO6" i="1"/>
  <c r="CO21" i="1"/>
  <c r="CO24" i="1"/>
  <c r="CN15" i="1"/>
  <c r="CL18" i="1"/>
  <c r="CL6" i="1"/>
  <c r="CL24" i="1"/>
  <c r="CL15" i="1"/>
  <c r="CL9" i="1"/>
  <c r="CK21" i="1"/>
  <c r="CK27" i="1"/>
  <c r="CK15" i="1"/>
  <c r="CA24" i="1"/>
  <c r="CA9" i="1"/>
  <c r="CR24" i="1"/>
  <c r="CQ9" i="1"/>
  <c r="CQ24" i="1"/>
  <c r="CQ6" i="1"/>
  <c r="CQ21" i="1"/>
  <c r="CQ15" i="1"/>
  <c r="CN18" i="1"/>
  <c r="CM24" i="1"/>
  <c r="CM9" i="1"/>
  <c r="CM21" i="1"/>
  <c r="CJ24" i="1"/>
  <c r="CJ12" i="1"/>
  <c r="CJ21" i="1"/>
  <c r="CJ18" i="1"/>
  <c r="CF24" i="1"/>
  <c r="CD6" i="1"/>
  <c r="BH85" i="1"/>
  <c r="BI85" i="1" s="1"/>
  <c r="CD80" i="1"/>
  <c r="CD74" i="1"/>
  <c r="CD77" i="1"/>
  <c r="CA77" i="1"/>
  <c r="CA83" i="1"/>
  <c r="CA65" i="1"/>
  <c r="CA71" i="1"/>
  <c r="BT57" i="1"/>
  <c r="CP43" i="1"/>
  <c r="BV85" i="1"/>
  <c r="CR71" i="1"/>
  <c r="BZ83" i="1"/>
  <c r="CL52" i="1"/>
  <c r="CA62" i="1"/>
  <c r="CR43" i="1"/>
  <c r="CR37" i="1"/>
  <c r="BC57" i="1"/>
  <c r="BY55" i="1"/>
  <c r="BY37" i="1"/>
  <c r="BY43" i="1"/>
  <c r="CR40" i="1"/>
  <c r="CL34" i="1"/>
  <c r="BI57" i="1"/>
  <c r="CE55" i="1"/>
  <c r="CE46" i="1"/>
  <c r="CE43" i="1"/>
  <c r="CE37" i="1"/>
  <c r="BZ24" i="1"/>
  <c r="BZ27" i="1"/>
  <c r="BZ15" i="1"/>
  <c r="BZ12" i="1"/>
  <c r="BZ21" i="1"/>
  <c r="CF74" i="1"/>
  <c r="CK68" i="1"/>
  <c r="BR85" i="1"/>
  <c r="CN65" i="1"/>
  <c r="CA74" i="1"/>
  <c r="CA80" i="1"/>
  <c r="CR74" i="1"/>
  <c r="BT85" i="1"/>
  <c r="CP74" i="1"/>
  <c r="CP80" i="1"/>
  <c r="CP62" i="1"/>
  <c r="BF85" i="1"/>
  <c r="BG85" i="1" s="1"/>
  <c r="CB77" i="1"/>
  <c r="CB71" i="1"/>
  <c r="CN77" i="1"/>
  <c r="CP49" i="1"/>
  <c r="CK62" i="1"/>
  <c r="CR34" i="1"/>
  <c r="BZ43" i="1"/>
  <c r="BU57" i="1"/>
  <c r="BV57" i="1" s="1"/>
  <c r="CQ49" i="1"/>
  <c r="CQ34" i="1"/>
  <c r="CR46" i="1"/>
  <c r="CN40" i="1"/>
  <c r="CA55" i="1"/>
  <c r="CA46" i="1"/>
  <c r="CA43" i="1"/>
  <c r="CA37" i="1"/>
  <c r="BJ57" i="1"/>
  <c r="BK57" i="1" s="1"/>
  <c r="CF49" i="1"/>
  <c r="CF52" i="1"/>
  <c r="CF34" i="1"/>
  <c r="CF40" i="1"/>
  <c r="CQ37" i="1"/>
  <c r="CP68" i="1"/>
  <c r="CQ40" i="1"/>
  <c r="BY40" i="1"/>
  <c r="CN27" i="1"/>
  <c r="BZ6" i="1"/>
  <c r="CN43" i="1"/>
  <c r="BZ18" i="1"/>
  <c r="CQ46" i="1"/>
  <c r="BY46" i="1"/>
  <c r="CG27" i="1"/>
  <c r="CG15" i="1"/>
  <c r="CG18" i="1"/>
  <c r="CG6" i="1"/>
  <c r="CG12" i="1"/>
  <c r="CG24" i="1"/>
  <c r="CG9" i="1"/>
  <c r="CN9" i="1"/>
  <c r="CD83" i="1"/>
  <c r="BJ85" i="1"/>
  <c r="BK85" i="1" s="1"/>
  <c r="CF77" i="1"/>
  <c r="CF71" i="1"/>
  <c r="CD52" i="1"/>
  <c r="CD49" i="1"/>
  <c r="BH57" i="1"/>
  <c r="CD46" i="1"/>
  <c r="CD40" i="1"/>
  <c r="CD34" i="1"/>
  <c r="CF68" i="1"/>
  <c r="BC29" i="1"/>
  <c r="BD29" i="1" s="1"/>
  <c r="BE29" i="1" s="1"/>
  <c r="BF29" i="1" s="1"/>
  <c r="BG29" i="1" s="1"/>
  <c r="BH29" i="1" s="1"/>
  <c r="BI29" i="1" s="1"/>
  <c r="BJ29" i="1" s="1"/>
  <c r="BK29" i="1" s="1"/>
  <c r="BY27" i="1"/>
  <c r="BY15" i="1"/>
  <c r="BY18" i="1"/>
  <c r="BY6" i="1"/>
  <c r="BY12" i="1"/>
  <c r="BY24" i="1"/>
  <c r="CD71" i="1"/>
  <c r="BD85" i="1"/>
  <c r="BE85" i="1" s="1"/>
  <c r="BZ80" i="1"/>
  <c r="BZ74" i="1"/>
  <c r="BZ77" i="1"/>
  <c r="CF62" i="1"/>
  <c r="CR77" i="1"/>
  <c r="CP34" i="1"/>
  <c r="CR65" i="1"/>
  <c r="BZ52" i="1"/>
  <c r="BZ49" i="1"/>
  <c r="BZ40" i="1"/>
  <c r="BD57" i="1"/>
  <c r="BE57" i="1" s="1"/>
  <c r="BZ46" i="1"/>
  <c r="BZ34" i="1"/>
  <c r="CD43" i="1"/>
  <c r="CG55" i="1"/>
  <c r="CG37" i="1"/>
  <c r="CG43" i="1"/>
  <c r="CR27" i="1"/>
  <c r="CR9" i="1"/>
  <c r="CR6" i="1"/>
  <c r="CF18" i="1"/>
  <c r="CF21" i="1"/>
  <c r="CF9" i="1"/>
  <c r="CF15" i="1"/>
  <c r="CF27" i="1"/>
  <c r="CF6" i="1"/>
  <c r="CD24" i="1"/>
  <c r="CD12" i="1"/>
  <c r="CD27" i="1"/>
  <c r="CD15" i="1"/>
  <c r="CD9" i="1"/>
  <c r="CD21" i="1"/>
  <c r="CR62" i="1"/>
  <c r="CB74" i="1"/>
  <c r="BN85" i="1"/>
  <c r="CJ71" i="1"/>
  <c r="CJ77" i="1"/>
  <c r="CJ83" i="1"/>
  <c r="CB80" i="1"/>
  <c r="CD68" i="1"/>
  <c r="CF65" i="1"/>
  <c r="CN74" i="1"/>
  <c r="BP85" i="1"/>
  <c r="CL74" i="1"/>
  <c r="CL80" i="1"/>
  <c r="CB62" i="1"/>
  <c r="CQ52" i="1"/>
  <c r="BY52" i="1"/>
  <c r="BY49" i="1"/>
  <c r="CE83" i="1"/>
  <c r="CE65" i="1"/>
  <c r="CE71" i="1"/>
  <c r="CE77" i="1"/>
  <c r="CD65" i="1"/>
  <c r="CP55" i="1"/>
  <c r="CL49" i="1"/>
  <c r="CE62" i="1"/>
  <c r="CN34" i="1"/>
  <c r="BN57" i="1"/>
  <c r="CJ43" i="1"/>
  <c r="CJ37" i="1"/>
  <c r="CR80" i="1"/>
  <c r="CP46" i="1"/>
  <c r="CP40" i="1"/>
  <c r="BQ57" i="1"/>
  <c r="BR57" i="1" s="1"/>
  <c r="CM49" i="1"/>
  <c r="CM34" i="1"/>
  <c r="BG57" i="1"/>
  <c r="CC55" i="1"/>
  <c r="CC43" i="1"/>
  <c r="CC37" i="1"/>
  <c r="CR52" i="1"/>
  <c r="CN46" i="1"/>
  <c r="CJ40" i="1"/>
  <c r="CR83" i="1"/>
  <c r="CR49" i="1"/>
  <c r="CE40" i="1"/>
  <c r="BZ37" i="1"/>
  <c r="CD55" i="1"/>
  <c r="CM37" i="1"/>
  <c r="CL68" i="1"/>
  <c r="CM40" i="1"/>
  <c r="CN6" i="1"/>
  <c r="CJ27" i="1"/>
  <c r="BN29" i="1"/>
  <c r="BO29" i="1" s="1"/>
  <c r="BP29" i="1" s="1"/>
  <c r="BQ29" i="1" s="1"/>
  <c r="BR29" i="1" s="1"/>
  <c r="BS29" i="1" s="1"/>
  <c r="BT29" i="1" s="1"/>
  <c r="BU29" i="1" s="1"/>
  <c r="BV29" i="1" s="1"/>
  <c r="CJ9" i="1"/>
  <c r="CJ6" i="1"/>
  <c r="CC18" i="1"/>
  <c r="CC6" i="1"/>
  <c r="CC27" i="1"/>
  <c r="CC15" i="1"/>
  <c r="CC24" i="1"/>
  <c r="CC12" i="1"/>
  <c r="CC21" i="1"/>
  <c r="BY9" i="1"/>
  <c r="CP37" i="1"/>
  <c r="CM46" i="1"/>
  <c r="CL43" i="1"/>
  <c r="CN21" i="1"/>
  <c r="CL27" i="1"/>
  <c r="CL12" i="1"/>
  <c r="BF57" i="1"/>
  <c r="CB49" i="1"/>
  <c r="CB52" i="1"/>
  <c r="CB34" i="1"/>
  <c r="CB40" i="1"/>
  <c r="CR15" i="1"/>
  <c r="CR18" i="1"/>
  <c r="BZ9" i="1"/>
  <c r="CI77" i="1" l="1"/>
  <c r="Z77" i="1" s="1"/>
  <c r="BX34" i="1"/>
  <c r="N34" i="1" s="1"/>
  <c r="BX65" i="1"/>
  <c r="N65" i="1" s="1"/>
  <c r="CI15" i="1"/>
  <c r="Z15" i="1" s="1"/>
  <c r="CI68" i="1"/>
  <c r="Z68" i="1" s="1"/>
  <c r="CI74" i="1"/>
  <c r="Z74" i="1" s="1"/>
  <c r="CI65" i="1"/>
  <c r="Z65" i="1" s="1"/>
  <c r="CI12" i="1"/>
  <c r="Z12" i="1" s="1"/>
  <c r="CI24" i="1"/>
  <c r="Z24" i="1" s="1"/>
  <c r="CI80" i="1"/>
  <c r="Z80" i="1" s="1"/>
  <c r="BX80" i="1"/>
  <c r="N80" i="1" s="1"/>
  <c r="BX74" i="1"/>
  <c r="N74" i="1" s="1"/>
  <c r="CI18" i="1"/>
  <c r="Z18" i="1" s="1"/>
  <c r="CI46" i="1"/>
  <c r="Z46" i="1" s="1"/>
  <c r="CI55" i="1"/>
  <c r="Z55" i="1" s="1"/>
  <c r="BX68" i="1"/>
  <c r="N68" i="1" s="1"/>
  <c r="CI71" i="1"/>
  <c r="Z71" i="1" s="1"/>
  <c r="CI34" i="1"/>
  <c r="Z34" i="1" s="1"/>
  <c r="AA34" i="1" s="1"/>
  <c r="BX71" i="1"/>
  <c r="N71" i="1" s="1"/>
  <c r="BX62" i="1"/>
  <c r="N62" i="1" s="1"/>
  <c r="CI49" i="1"/>
  <c r="Z49" i="1" s="1"/>
  <c r="CI52" i="1"/>
  <c r="Z52" i="1" s="1"/>
  <c r="BX77" i="1"/>
  <c r="N77" i="1" s="1"/>
  <c r="CI62" i="1"/>
  <c r="Z62" i="1" s="1"/>
  <c r="CI21" i="1"/>
  <c r="Z21" i="1" s="1"/>
  <c r="BX12" i="1"/>
  <c r="N12" i="1" s="1"/>
  <c r="BX27" i="1"/>
  <c r="N27" i="1" s="1"/>
  <c r="CI27" i="1"/>
  <c r="Z27" i="1" s="1"/>
  <c r="BX21" i="1"/>
  <c r="N21" i="1" s="1"/>
  <c r="BX6" i="1"/>
  <c r="N6" i="1" s="1"/>
  <c r="BX46" i="1"/>
  <c r="N46" i="1" s="1"/>
  <c r="BX40" i="1"/>
  <c r="N40" i="1" s="1"/>
  <c r="BX37" i="1"/>
  <c r="N37" i="1" s="1"/>
  <c r="BX83" i="1"/>
  <c r="N83" i="1" s="1"/>
  <c r="CI6" i="1"/>
  <c r="Z6" i="1" s="1"/>
  <c r="CI43" i="1"/>
  <c r="Z43" i="1" s="1"/>
  <c r="BX49" i="1"/>
  <c r="N49" i="1" s="1"/>
  <c r="BX18" i="1"/>
  <c r="N18" i="1" s="1"/>
  <c r="BX55" i="1"/>
  <c r="N55" i="1" s="1"/>
  <c r="AA55" i="1" s="1"/>
  <c r="CI40" i="1"/>
  <c r="Z40" i="1" s="1"/>
  <c r="BX43" i="1"/>
  <c r="N43" i="1" s="1"/>
  <c r="BX9" i="1"/>
  <c r="N9" i="1" s="1"/>
  <c r="CI37" i="1"/>
  <c r="Z37" i="1" s="1"/>
  <c r="CI9" i="1"/>
  <c r="Z9" i="1" s="1"/>
  <c r="BX52" i="1"/>
  <c r="N52" i="1" s="1"/>
  <c r="CI83" i="1"/>
  <c r="Z83" i="1" s="1"/>
  <c r="BX24" i="1"/>
  <c r="N24" i="1" s="1"/>
  <c r="BX15" i="1"/>
  <c r="N15" i="1" s="1"/>
  <c r="AA77" i="1" l="1"/>
  <c r="AA21" i="1"/>
  <c r="AA52" i="1"/>
  <c r="AA65" i="1"/>
  <c r="AA80" i="1"/>
  <c r="AA15" i="1"/>
  <c r="AA24" i="1"/>
  <c r="AA46" i="1"/>
  <c r="AA68" i="1"/>
  <c r="AA74" i="1"/>
  <c r="AA12" i="1"/>
  <c r="AA18" i="1"/>
  <c r="AA62" i="1"/>
  <c r="AA49" i="1"/>
  <c r="AA71" i="1"/>
  <c r="AA9" i="1"/>
  <c r="AA27" i="1"/>
  <c r="AA40" i="1"/>
  <c r="AA43" i="1"/>
  <c r="AA6" i="1"/>
  <c r="AA83" i="1"/>
  <c r="AA37" i="1"/>
</calcChain>
</file>

<file path=xl/sharedStrings.xml><?xml version="1.0" encoding="utf-8"?>
<sst xmlns="http://schemas.openxmlformats.org/spreadsheetml/2006/main" count="208" uniqueCount="132">
  <si>
    <t>Card 1</t>
  </si>
  <si>
    <t>Week</t>
  </si>
  <si>
    <t>P1</t>
  </si>
  <si>
    <t>ID</t>
  </si>
  <si>
    <t>Name</t>
  </si>
  <si>
    <t>FT</t>
  </si>
  <si>
    <t>DF</t>
  </si>
  <si>
    <t>BT</t>
  </si>
  <si>
    <t>Tot</t>
  </si>
  <si>
    <t>DB</t>
  </si>
  <si>
    <t>DT</t>
  </si>
  <si>
    <t>Card 2</t>
  </si>
  <si>
    <t>Card 3</t>
  </si>
  <si>
    <t>total</t>
  </si>
  <si>
    <t>front</t>
  </si>
  <si>
    <t>back</t>
  </si>
  <si>
    <t>Carry over</t>
  </si>
  <si>
    <t>Hole win</t>
  </si>
  <si>
    <t>sum</t>
  </si>
  <si>
    <t>carry</t>
  </si>
  <si>
    <t>dnd_point_value named ranges</t>
  </si>
  <si>
    <t>notaion</t>
  </si>
  <si>
    <t>upper</t>
  </si>
  <si>
    <t>lower</t>
  </si>
  <si>
    <t xml:space="preserve">   </t>
  </si>
  <si>
    <t xml:space="preserve">X  </t>
  </si>
  <si>
    <t>X X</t>
  </si>
  <si>
    <t xml:space="preserve">  X</t>
  </si>
  <si>
    <t>ace</t>
  </si>
  <si>
    <t>deuce</t>
  </si>
  <si>
    <t>common</t>
  </si>
  <si>
    <t>id</t>
  </si>
  <si>
    <t>first</t>
  </si>
  <si>
    <t>last</t>
  </si>
  <si>
    <t>since</t>
  </si>
  <si>
    <t>Phone</t>
  </si>
  <si>
    <t>email</t>
  </si>
  <si>
    <t>address</t>
  </si>
  <si>
    <t>city</t>
  </si>
  <si>
    <t>state</t>
  </si>
  <si>
    <t>zip</t>
  </si>
  <si>
    <t>Greg</t>
  </si>
  <si>
    <t>Gotz</t>
  </si>
  <si>
    <t>952-564-7750</t>
  </si>
  <si>
    <t>Greg.Gotz@gmail.com</t>
  </si>
  <si>
    <t>121 Shasta Court</t>
  </si>
  <si>
    <t>Apple Valley</t>
  </si>
  <si>
    <t>MN</t>
  </si>
  <si>
    <t>Bob</t>
  </si>
  <si>
    <t>Brinson</t>
  </si>
  <si>
    <t>Gainesville</t>
  </si>
  <si>
    <t>FL</t>
  </si>
  <si>
    <t>Rutman</t>
  </si>
  <si>
    <t>Minneapolis</t>
  </si>
  <si>
    <t>Scofield</t>
  </si>
  <si>
    <t>Inver Grove Heights</t>
  </si>
  <si>
    <t>Mani</t>
  </si>
  <si>
    <t>Islam</t>
  </si>
  <si>
    <t>Chris</t>
  </si>
  <si>
    <t>Read</t>
  </si>
  <si>
    <t>Arnie</t>
  </si>
  <si>
    <t>Erik</t>
  </si>
  <si>
    <t>Gabe</t>
  </si>
  <si>
    <t>Jeff A</t>
  </si>
  <si>
    <t>Todd</t>
  </si>
  <si>
    <t>overmoen</t>
  </si>
  <si>
    <t>Brent</t>
  </si>
  <si>
    <t>Karjala</t>
  </si>
  <si>
    <t>Carly</t>
  </si>
  <si>
    <t>Christian</t>
  </si>
  <si>
    <t>white</t>
  </si>
  <si>
    <t>Jack</t>
  </si>
  <si>
    <t>froelke</t>
  </si>
  <si>
    <t>Bill W</t>
  </si>
  <si>
    <t>waskosky</t>
  </si>
  <si>
    <t>Justin</t>
  </si>
  <si>
    <t>gil..</t>
  </si>
  <si>
    <t>Herb</t>
  </si>
  <si>
    <t>Course</t>
  </si>
  <si>
    <t>P2</t>
  </si>
  <si>
    <t>P3</t>
  </si>
  <si>
    <t>P4</t>
  </si>
  <si>
    <t>P5</t>
  </si>
  <si>
    <t>RT</t>
  </si>
  <si>
    <t>RT2</t>
  </si>
  <si>
    <t>SF</t>
  </si>
  <si>
    <t>Jeff O</t>
  </si>
  <si>
    <t>Bill O</t>
  </si>
  <si>
    <t>JeffR</t>
  </si>
  <si>
    <t>Cody</t>
  </si>
  <si>
    <t>Spencer</t>
  </si>
  <si>
    <t>Mark</t>
  </si>
  <si>
    <t>Chance</t>
  </si>
  <si>
    <t>Munger</t>
  </si>
  <si>
    <t>Goettl</t>
  </si>
  <si>
    <t>Holms</t>
  </si>
  <si>
    <t>Annesley</t>
  </si>
  <si>
    <t>Kerrie</t>
  </si>
  <si>
    <t>Walters</t>
  </si>
  <si>
    <t>Danielle</t>
  </si>
  <si>
    <t>W</t>
  </si>
  <si>
    <t>Cozart</t>
  </si>
  <si>
    <t>Townes</t>
  </si>
  <si>
    <t>Rogers</t>
  </si>
  <si>
    <t>Johnson</t>
  </si>
  <si>
    <t>Pierce</t>
  </si>
  <si>
    <t>Kight</t>
  </si>
  <si>
    <t>Anne</t>
  </si>
  <si>
    <t>Metz</t>
  </si>
  <si>
    <t>Joel</t>
  </si>
  <si>
    <t>Deusterman</t>
  </si>
  <si>
    <t>Paul</t>
  </si>
  <si>
    <t>Sutton</t>
  </si>
  <si>
    <t>Eli</t>
  </si>
  <si>
    <t>Logan</t>
  </si>
  <si>
    <t>Shoen</t>
  </si>
  <si>
    <t>The Valley</t>
  </si>
  <si>
    <t>Nick</t>
  </si>
  <si>
    <t>Moreno</t>
  </si>
  <si>
    <t>Jake O</t>
  </si>
  <si>
    <t>Tanner</t>
  </si>
  <si>
    <t>Smith</t>
  </si>
  <si>
    <t>Ed</t>
  </si>
  <si>
    <t>Fritz</t>
  </si>
  <si>
    <t>Adam</t>
  </si>
  <si>
    <t>Loren</t>
  </si>
  <si>
    <t>Noodle</t>
  </si>
  <si>
    <t>JerryNA</t>
  </si>
  <si>
    <t>S</t>
  </si>
  <si>
    <t>StuartNA</t>
  </si>
  <si>
    <t xml:space="preserve">C=Checked in, D=DnD apparel, S=Scorecard, R=Recap, H=Help, P=Puncher. </t>
  </si>
  <si>
    <t>CDS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</si>
</sst>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21" x14ac:knownFonts="1">
    <font>
      <sz val="11"/>
      <color theme="1"/>
      <name val="Century Schoolbook"/>
      <family val="2"/>
      <scheme val="minor"/>
    </font>
    <font>
      <sz val="11"/>
      <color theme="1"/>
      <name val="Century Schoolbook"/>
      <family val="2"/>
      <scheme val="minor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u/>
      <sz val="6"/>
      <color rgb="FF0000FF"/>
      <name val="Arial"/>
      <family val="2"/>
    </font>
    <font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sz val="10"/>
      <name val="Arial"/>
      <family val="2"/>
    </font>
    <font>
      <sz val="6"/>
      <color rgb="FF0000FF"/>
      <name val="Arial"/>
      <family val="2"/>
    </font>
    <font>
      <b/>
      <sz val="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entury Schoolbook"/>
      <family val="2"/>
      <scheme val="minor"/>
    </font>
    <font>
      <b/>
      <sz val="10"/>
      <color theme="8" tint="-0.249977111117893"/>
      <name val="Arial"/>
      <family val="2"/>
    </font>
    <font>
      <b/>
      <sz val="11"/>
      <color theme="8" tint="-0.249977111117893"/>
      <name val="Arial"/>
      <family val="2"/>
    </font>
    <font>
      <sz val="11"/>
      <name val="Arial"/>
      <family val="2"/>
    </font>
    <font>
      <b/>
      <sz val="11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BE29D"/>
        <bgColor indexed="64"/>
      </patternFill>
    </fill>
    <fill>
      <patternFill patternType="solid">
        <fgColor rgb="FFF8CE56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3" fillId="2" borderId="2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/>
    <xf numFmtId="0" fontId="4" fillId="2" borderId="8" xfId="0" applyFont="1" applyFill="1" applyBorder="1"/>
    <xf numFmtId="0" fontId="6" fillId="2" borderId="5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43" fontId="7" fillId="2" borderId="8" xfId="1" applyFont="1" applyFill="1" applyBorder="1" applyAlignment="1">
      <alignment horizontal="center" vertical="center"/>
    </xf>
    <xf numFmtId="43" fontId="5" fillId="2" borderId="8" xfId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4" fillId="2" borderId="20" xfId="0" applyFont="1" applyFill="1" applyBorder="1"/>
    <xf numFmtId="0" fontId="4" fillId="2" borderId="20" xfId="0" applyFont="1" applyFill="1" applyBorder="1" applyAlignment="1"/>
    <xf numFmtId="0" fontId="4" fillId="2" borderId="20" xfId="0" quotePrefix="1" applyFont="1" applyFill="1" applyBorder="1"/>
    <xf numFmtId="0" fontId="14" fillId="2" borderId="21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quotePrefix="1" applyFont="1" applyFill="1" applyBorder="1"/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5" fillId="2" borderId="1" xfId="0" applyFont="1" applyFill="1" applyBorder="1"/>
    <xf numFmtId="0" fontId="15" fillId="2" borderId="4" xfId="0" applyFont="1" applyFill="1" applyBorder="1"/>
    <xf numFmtId="0" fontId="4" fillId="0" borderId="3" xfId="0" applyFont="1" applyFill="1" applyBorder="1"/>
    <xf numFmtId="0" fontId="4" fillId="0" borderId="3" xfId="0" quotePrefix="1" applyFont="1" applyFill="1" applyBorder="1"/>
    <xf numFmtId="0" fontId="14" fillId="0" borderId="3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quotePrefix="1" applyFont="1" applyFill="1" applyBorder="1"/>
    <xf numFmtId="0" fontId="14" fillId="2" borderId="8" xfId="0" applyFont="1" applyFill="1" applyBorder="1" applyAlignment="1">
      <alignment horizontal="left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2" fontId="4" fillId="0" borderId="0" xfId="0" applyNumberFormat="1" applyFont="1" applyFill="1" applyBorder="1"/>
    <xf numFmtId="0" fontId="15" fillId="0" borderId="0" xfId="0" applyFont="1"/>
    <xf numFmtId="0" fontId="4" fillId="0" borderId="0" xfId="0" applyFont="1" applyFill="1"/>
    <xf numFmtId="0" fontId="14" fillId="0" borderId="0" xfId="0" applyFont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0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2" xfId="0" applyFont="1" applyFill="1" applyBorder="1"/>
    <xf numFmtId="0" fontId="4" fillId="0" borderId="2" xfId="0" applyFont="1" applyFill="1" applyBorder="1" applyAlignment="1"/>
    <xf numFmtId="0" fontId="4" fillId="0" borderId="2" xfId="0" quotePrefix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4" fillId="5" borderId="5" xfId="0" applyFont="1" applyFill="1" applyBorder="1"/>
    <xf numFmtId="0" fontId="4" fillId="5" borderId="8" xfId="0" applyFont="1" applyFill="1" applyBorder="1"/>
    <xf numFmtId="0" fontId="6" fillId="5" borderId="5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9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  <protection locked="0"/>
    </xf>
    <xf numFmtId="0" fontId="12" fillId="5" borderId="14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12" fillId="5" borderId="16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/>
    </xf>
    <xf numFmtId="43" fontId="7" fillId="5" borderId="8" xfId="1" applyFont="1" applyFill="1" applyBorder="1" applyAlignment="1">
      <alignment horizontal="center" vertical="center"/>
    </xf>
    <xf numFmtId="43" fontId="5" fillId="5" borderId="8" xfId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4" fillId="5" borderId="19" xfId="0" applyFont="1" applyFill="1" applyBorder="1"/>
    <xf numFmtId="0" fontId="4" fillId="5" borderId="20" xfId="0" applyFont="1" applyFill="1" applyBorder="1"/>
    <xf numFmtId="0" fontId="4" fillId="5" borderId="20" xfId="0" applyFont="1" applyFill="1" applyBorder="1" applyAlignment="1"/>
    <xf numFmtId="0" fontId="4" fillId="5" borderId="20" xfId="0" quotePrefix="1" applyFont="1" applyFill="1" applyBorder="1"/>
    <xf numFmtId="0" fontId="14" fillId="5" borderId="21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11" fillId="5" borderId="2" xfId="0" applyFont="1" applyFill="1" applyBorder="1"/>
    <xf numFmtId="0" fontId="11" fillId="5" borderId="3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/>
    <xf numFmtId="0" fontId="5" fillId="0" borderId="0" xfId="0" applyFont="1"/>
    <xf numFmtId="0" fontId="16" fillId="0" borderId="0" xfId="0" applyFont="1"/>
    <xf numFmtId="0" fontId="17" fillId="0" borderId="3" xfId="0" applyFont="1" applyFill="1" applyBorder="1" applyAlignment="1">
      <alignment horizontal="left"/>
    </xf>
    <xf numFmtId="0" fontId="0" fillId="0" borderId="0" xfId="0" applyFont="1"/>
    <xf numFmtId="164" fontId="18" fillId="0" borderId="3" xfId="0" applyNumberFormat="1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>
      <alignment horizontal="center"/>
    </xf>
    <xf numFmtId="0" fontId="19" fillId="7" borderId="10" xfId="0" applyFont="1" applyFill="1" applyBorder="1" applyAlignment="1" applyProtection="1">
      <alignment horizontal="left" vertical="center"/>
    </xf>
    <xf numFmtId="0" fontId="19" fillId="0" borderId="12" xfId="0" applyFont="1" applyFill="1" applyBorder="1" applyAlignment="1" applyProtection="1">
      <alignment horizontal="left" vertical="center"/>
      <protection locked="0"/>
    </xf>
    <xf numFmtId="0" fontId="19" fillId="7" borderId="16" xfId="0" applyFont="1" applyFill="1" applyBorder="1" applyAlignment="1" applyProtection="1">
      <alignment horizontal="left" vertical="center"/>
    </xf>
    <xf numFmtId="0" fontId="19" fillId="5" borderId="16" xfId="0" applyFont="1" applyFill="1" applyBorder="1" applyAlignment="1" applyProtection="1">
      <alignment horizontal="left" vertical="center"/>
    </xf>
    <xf numFmtId="0" fontId="19" fillId="5" borderId="12" xfId="0" applyFont="1" applyFill="1" applyBorder="1" applyAlignment="1" applyProtection="1">
      <alignment horizontal="left" vertical="center"/>
      <protection locked="0"/>
    </xf>
    <xf numFmtId="0" fontId="19" fillId="5" borderId="14" xfId="0" applyFont="1" applyFill="1" applyBorder="1" applyAlignment="1" applyProtection="1">
      <alignment horizontal="left" vertical="center"/>
    </xf>
    <xf numFmtId="0" fontId="19" fillId="5" borderId="18" xfId="0" applyFont="1" applyFill="1" applyBorder="1" applyAlignment="1" applyProtection="1">
      <alignment horizontal="left" vertical="center"/>
    </xf>
    <xf numFmtId="164" fontId="20" fillId="2" borderId="3" xfId="0" applyNumberFormat="1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>
      <alignment horizontal="center"/>
    </xf>
    <xf numFmtId="0" fontId="19" fillId="2" borderId="10" xfId="0" applyFont="1" applyFill="1" applyBorder="1" applyAlignment="1" applyProtection="1">
      <alignment horizontal="left" vertical="center"/>
    </xf>
    <xf numFmtId="0" fontId="19" fillId="2" borderId="14" xfId="0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 applyProtection="1">
      <alignment horizontal="left" vertical="center"/>
    </xf>
    <xf numFmtId="0" fontId="19" fillId="2" borderId="18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/>
    <xf numFmtId="0" fontId="19" fillId="8" borderId="14" xfId="0" applyFont="1" applyFill="1" applyBorder="1" applyAlignment="1">
      <alignment horizontal="left" vertical="center"/>
    </xf>
    <xf numFmtId="0" fontId="0" fillId="0" borderId="30" xfId="0" applyBorder="1"/>
    <xf numFmtId="0" fontId="0" fillId="0" borderId="31" xfId="0" applyBorder="1"/>
    <xf numFmtId="0" fontId="3" fillId="2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11" fillId="5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8">
    <dxf>
      <font>
        <b/>
        <i val="0"/>
        <color rgb="FFFF0000"/>
      </font>
    </dxf>
    <dxf>
      <fill>
        <patternFill>
          <bgColor rgb="FF00B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</dxf>
    <dxf>
      <fill>
        <patternFill>
          <bgColor rgb="FF00B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rgb="FFFF0000"/>
      </font>
    </dxf>
    <dxf>
      <fill>
        <patternFill>
          <bgColor rgb="FF00B05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DC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93133</xdr:colOff>
      <xdr:row>0</xdr:row>
      <xdr:rowOff>59267</xdr:rowOff>
    </xdr:from>
    <xdr:ext cx="6781800" cy="14012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6EAFF4-CD20-4855-A9AB-5ED3F46B1C1C}"/>
            </a:ext>
          </a:extLst>
        </xdr:cNvPr>
        <xdr:cNvSpPr txBox="1"/>
      </xdr:nvSpPr>
      <xdr:spPr>
        <a:xfrm>
          <a:off x="93133" y="59267"/>
          <a:ext cx="6781800" cy="14012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000" b="1">
              <a:latin typeface="Verdana" panose="020B0604030504040204" pitchFamily="34" charset="0"/>
              <a:ea typeface="Verdana" panose="020B0604030504040204" pitchFamily="34" charset="0"/>
            </a:rPr>
            <a:t>To complete the score card, enter data in the white cells.</a:t>
          </a:r>
        </a:p>
        <a:p>
          <a:r>
            <a:rPr lang="en-US" sz="1000">
              <a:latin typeface="Verdana" panose="020B0604030504040204" pitchFamily="34" charset="0"/>
              <a:ea typeface="Verdana" panose="020B0604030504040204" pitchFamily="34" charset="0"/>
            </a:rPr>
            <a:t>1. Enter</a:t>
          </a:r>
          <a:r>
            <a:rPr lang="en-US" sz="1000" baseline="0">
              <a:latin typeface="Verdana" panose="020B0604030504040204" pitchFamily="34" charset="0"/>
              <a:ea typeface="Verdana" panose="020B0604030504040204" pitchFamily="34" charset="0"/>
            </a:rPr>
            <a:t> date above Name column "</a:t>
          </a:r>
          <a:r>
            <a:rPr lang="en-US" sz="1000" b="1" baseline="0">
              <a:solidFill>
                <a:schemeClr val="accent5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__/__/__</a:t>
          </a:r>
          <a:r>
            <a:rPr lang="en-US" sz="1000" baseline="0">
              <a:latin typeface="Verdana" panose="020B0604030504040204" pitchFamily="34" charset="0"/>
              <a:ea typeface="Verdana" panose="020B0604030504040204" pitchFamily="34" charset="0"/>
            </a:rPr>
            <a:t>"</a:t>
          </a:r>
        </a:p>
        <a:p>
          <a:r>
            <a:rPr lang="en-US" sz="1000" baseline="0">
              <a:latin typeface="Verdana" panose="020B0604030504040204" pitchFamily="34" charset="0"/>
              <a:ea typeface="Verdana" panose="020B0604030504040204" pitchFamily="34" charset="0"/>
            </a:rPr>
            <a:t>2. Enter week:  Select week from pull down menu next to week by clicking on the "</a:t>
          </a:r>
          <a:r>
            <a:rPr lang="en-US" sz="1000" b="1" baseline="0">
              <a:solidFill>
                <a:schemeClr val="accent5">
                  <a:lumMod val="7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</a:rPr>
            <a:t>P1</a:t>
          </a:r>
          <a:r>
            <a:rPr lang="en-US" sz="1000" baseline="0">
              <a:latin typeface="Verdana" panose="020B0604030504040204" pitchFamily="34" charset="0"/>
              <a:ea typeface="Verdana" panose="020B0604030504040204" pitchFamily="34" charset="0"/>
            </a:rPr>
            <a:t>"</a:t>
          </a:r>
        </a:p>
        <a:p>
          <a:r>
            <a:rPr lang="en-US" sz="1000" baseline="0">
              <a:latin typeface="Verdana" panose="020B0604030504040204" pitchFamily="34" charset="0"/>
              <a:ea typeface="Verdana" panose="020B0604030504040204" pitchFamily="34" charset="0"/>
            </a:rPr>
            <a:t>3. Enter dude name by clicking on the white name cell and selecting from the list</a:t>
          </a:r>
        </a:p>
        <a:p>
          <a:r>
            <a:rPr lang="en-US" sz="1000" baseline="0">
              <a:latin typeface="Verdana" panose="020B0604030504040204" pitchFamily="34" charset="0"/>
              <a:ea typeface="Verdana" panose="020B0604030504040204" pitchFamily="34" charset="0"/>
            </a:rPr>
            <a:t>4. Enter scores in the cells to the right of the name.</a:t>
          </a:r>
        </a:p>
        <a:p>
          <a:r>
            <a:rPr lang="en-US" sz="1000" baseline="0">
              <a:latin typeface="Verdana" panose="020B0604030504040204" pitchFamily="34" charset="0"/>
              <a:ea typeface="Verdana" panose="020B0604030504040204" pitchFamily="34" charset="0"/>
            </a:rPr>
            <a:t>5. Select dude points from pull down menu in the cells above and or below the score</a:t>
          </a:r>
        </a:p>
        <a:p>
          <a:r>
            <a:rPr lang="en-US" sz="1000" baseline="0">
              <a:latin typeface="Verdana" panose="020B0604030504040204" pitchFamily="34" charset="0"/>
              <a:ea typeface="Verdana" panose="020B0604030504040204" pitchFamily="34" charset="0"/>
            </a:rPr>
            <a:t>6. Enter an bonus points below name see,  Greg on this card, use key below;</a:t>
          </a:r>
        </a:p>
        <a:p>
          <a:r>
            <a:rPr lang="en-US" sz="1200" b="1" baseline="0">
              <a:latin typeface="Verdana" panose="020B0604030504040204" pitchFamily="34" charset="0"/>
              <a:ea typeface="Verdana" panose="020B0604030504040204" pitchFamily="34" charset="0"/>
            </a:rPr>
            <a:t>c</a:t>
          </a:r>
          <a:r>
            <a:rPr lang="en-US" sz="1000" b="0" baseline="0">
              <a:latin typeface="Verdana" panose="020B0604030504040204" pitchFamily="34" charset="0"/>
              <a:ea typeface="Verdana" panose="020B0604030504040204" pitchFamily="34" charset="0"/>
            </a:rPr>
            <a:t>=checked in, </a:t>
          </a:r>
          <a:r>
            <a:rPr lang="en-US" sz="1200" b="1" baseline="0">
              <a:latin typeface="Verdana" panose="020B0604030504040204" pitchFamily="34" charset="0"/>
              <a:ea typeface="Verdana" panose="020B0604030504040204" pitchFamily="34" charset="0"/>
            </a:rPr>
            <a:t>a</a:t>
          </a:r>
          <a:r>
            <a:rPr lang="en-US" sz="1000" b="0" baseline="0">
              <a:latin typeface="Verdana" panose="020B0604030504040204" pitchFamily="34" charset="0"/>
              <a:ea typeface="Verdana" panose="020B0604030504040204" pitchFamily="34" charset="0"/>
            </a:rPr>
            <a:t>=sported dnd apparel,</a:t>
          </a:r>
          <a:r>
            <a:rPr lang="en-US" sz="1200" b="1" baseline="0">
              <a:latin typeface="Verdana" panose="020B0604030504040204" pitchFamily="34" charset="0"/>
              <a:ea typeface="Verdana" panose="020B0604030504040204" pitchFamily="34" charset="0"/>
            </a:rPr>
            <a:t> s</a:t>
          </a:r>
          <a:r>
            <a:rPr lang="en-US" sz="1000" b="0" baseline="0">
              <a:latin typeface="Verdana" panose="020B0604030504040204" pitchFamily="34" charset="0"/>
              <a:ea typeface="Verdana" panose="020B0604030504040204" pitchFamily="34" charset="0"/>
            </a:rPr>
            <a:t>=submitted score card,</a:t>
          </a:r>
          <a:r>
            <a:rPr lang="en-US" sz="1200" b="1" baseline="0">
              <a:latin typeface="Verdana" panose="020B0604030504040204" pitchFamily="34" charset="0"/>
              <a:ea typeface="Verdana" panose="020B0604030504040204" pitchFamily="34" charset="0"/>
            </a:rPr>
            <a:t> r</a:t>
          </a:r>
          <a:r>
            <a:rPr lang="en-US" sz="1000" b="0" baseline="0">
              <a:latin typeface="Verdana" panose="020B0604030504040204" pitchFamily="34" charset="0"/>
              <a:ea typeface="Verdana" panose="020B0604030504040204" pitchFamily="34" charset="0"/>
            </a:rPr>
            <a:t>=submitted recap.</a:t>
          </a:r>
          <a:endParaRPr lang="en-US" sz="1000" b="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87"/>
  <sheetViews>
    <sheetView tabSelected="1" topLeftCell="A2" zoomScaleNormal="100" workbookViewId="0">
      <selection activeCell="CX14" sqref="CX14"/>
    </sheetView>
  </sheetViews>
  <sheetFormatPr defaultRowHeight="14.25" x14ac:dyDescent="0.2"/>
  <cols>
    <col min="1" max="1" width="3.375" customWidth="1"/>
    <col min="2" max="2" width="7.375" customWidth="1"/>
    <col min="3" max="3" width="8.875" style="173" customWidth="1"/>
    <col min="4" max="12" width="2.875" customWidth="1"/>
    <col min="13" max="14" width="3.375" customWidth="1"/>
    <col min="15" max="23" width="2.875" customWidth="1"/>
    <col min="24" max="25" width="3.375" customWidth="1"/>
    <col min="26" max="26" width="3.25" customWidth="1"/>
    <col min="27" max="27" width="3" customWidth="1"/>
    <col min="28" max="28" width="3.875" customWidth="1"/>
    <col min="29" max="100" width="0" hidden="1" customWidth="1"/>
  </cols>
  <sheetData>
    <row r="1" spans="1:98" ht="113.1" customHeight="1" x14ac:dyDescent="0.2"/>
    <row r="2" spans="1:98" ht="15" thickBo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</row>
    <row r="3" spans="1:98" s="171" customFormat="1" ht="16.5" thickTop="1" thickBot="1" x14ac:dyDescent="0.3">
      <c r="A3" s="166"/>
      <c r="B3" s="167" t="s">
        <v>0</v>
      </c>
      <c r="C3" s="174">
        <v>44322</v>
      </c>
      <c r="D3" s="197" t="s">
        <v>1</v>
      </c>
      <c r="E3" s="197"/>
      <c r="F3" s="172" t="s">
        <v>2</v>
      </c>
      <c r="G3" s="168"/>
      <c r="H3" s="168"/>
      <c r="I3" s="168" t="s">
        <v>78</v>
      </c>
      <c r="J3" s="168"/>
      <c r="K3" s="168"/>
      <c r="L3" s="194" t="s">
        <v>116</v>
      </c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69"/>
      <c r="AC3" s="170" t="s">
        <v>13</v>
      </c>
      <c r="AD3" s="170"/>
      <c r="AE3" s="170" t="s">
        <v>14</v>
      </c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 t="s">
        <v>15</v>
      </c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 t="s">
        <v>16</v>
      </c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 t="s">
        <v>17</v>
      </c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</row>
    <row r="4" spans="1:98" ht="18" customHeight="1" thickTop="1" thickBot="1" x14ac:dyDescent="0.25">
      <c r="A4" s="108"/>
      <c r="B4" s="145" t="s">
        <v>3</v>
      </c>
      <c r="C4" s="175" t="s">
        <v>4</v>
      </c>
      <c r="D4" s="145">
        <v>1</v>
      </c>
      <c r="E4" s="145">
        <v>2</v>
      </c>
      <c r="F4" s="145">
        <v>3</v>
      </c>
      <c r="G4" s="145">
        <v>4</v>
      </c>
      <c r="H4" s="145">
        <v>5</v>
      </c>
      <c r="I4" s="145">
        <v>6</v>
      </c>
      <c r="J4" s="145">
        <v>7</v>
      </c>
      <c r="K4" s="145">
        <v>8</v>
      </c>
      <c r="L4" s="145">
        <v>9</v>
      </c>
      <c r="M4" s="146" t="s">
        <v>5</v>
      </c>
      <c r="N4" s="146" t="s">
        <v>6</v>
      </c>
      <c r="O4" s="147">
        <v>10</v>
      </c>
      <c r="P4" s="145">
        <v>11</v>
      </c>
      <c r="Q4" s="145">
        <v>12</v>
      </c>
      <c r="R4" s="145">
        <v>13</v>
      </c>
      <c r="S4" s="145">
        <v>14</v>
      </c>
      <c r="T4" s="145">
        <v>15</v>
      </c>
      <c r="U4" s="145">
        <v>16</v>
      </c>
      <c r="V4" s="145">
        <v>17</v>
      </c>
      <c r="W4" s="145">
        <v>18</v>
      </c>
      <c r="X4" s="145" t="s">
        <v>7</v>
      </c>
      <c r="Y4" s="145" t="s">
        <v>8</v>
      </c>
      <c r="Z4" s="146" t="s">
        <v>9</v>
      </c>
      <c r="AA4" s="146" t="s">
        <v>10</v>
      </c>
      <c r="AB4" s="10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</row>
    <row r="5" spans="1:98" ht="11.45" customHeight="1" thickTop="1" x14ac:dyDescent="0.2">
      <c r="A5" s="110"/>
      <c r="B5" s="148"/>
      <c r="C5" s="176"/>
      <c r="D5" s="8"/>
      <c r="E5" s="8"/>
      <c r="F5" s="8"/>
      <c r="G5" s="8"/>
      <c r="H5" s="8"/>
      <c r="I5" s="8"/>
      <c r="J5" s="8"/>
      <c r="K5" s="8"/>
      <c r="L5" s="8"/>
      <c r="M5" s="152"/>
      <c r="N5" s="152"/>
      <c r="O5" s="8"/>
      <c r="P5" s="8"/>
      <c r="Q5" s="8"/>
      <c r="R5" s="8"/>
      <c r="S5" s="8"/>
      <c r="T5" s="8"/>
      <c r="U5" s="8"/>
      <c r="V5" s="8"/>
      <c r="W5" s="8"/>
      <c r="X5" s="152"/>
      <c r="Y5" s="159"/>
      <c r="Z5" s="152"/>
      <c r="AA5" s="152"/>
      <c r="AB5" s="111"/>
      <c r="AC5" s="60"/>
      <c r="AD5" s="60"/>
      <c r="AE5" s="61">
        <f t="shared" ref="AE5:AE28" si="0">SUM(IF(ISNUMBER(AF5),AF5),IF(ISNUMBER(AG5),AG5),IF(ISNUMBER(AH5),AH5),IF(ISNUMBER(AI5),AI5),IF(ISNUMBER(AJ5),AJ5),IF(ISNUMBER(AK5),AK5),IF(ISNUMBER(AL5),AL5),IF(ISNUMBER(AM5),AM5),IF(ISNUMBER(AN5),AN5))</f>
        <v>0</v>
      </c>
      <c r="AF5" s="62" t="e">
        <f t="shared" ref="AF5:AN6" si="1">VLOOKUP(D5,dndpntval,2,FALSE)</f>
        <v>#N/A</v>
      </c>
      <c r="AG5" s="62" t="e">
        <f t="shared" si="1"/>
        <v>#N/A</v>
      </c>
      <c r="AH5" s="62" t="e">
        <f t="shared" si="1"/>
        <v>#N/A</v>
      </c>
      <c r="AI5" s="62" t="e">
        <f t="shared" si="1"/>
        <v>#N/A</v>
      </c>
      <c r="AJ5" s="62" t="e">
        <f t="shared" si="1"/>
        <v>#N/A</v>
      </c>
      <c r="AK5" s="62" t="e">
        <f t="shared" si="1"/>
        <v>#N/A</v>
      </c>
      <c r="AL5" s="62" t="e">
        <f t="shared" si="1"/>
        <v>#N/A</v>
      </c>
      <c r="AM5" s="62" t="e">
        <f t="shared" si="1"/>
        <v>#N/A</v>
      </c>
      <c r="AN5" s="62" t="e">
        <f t="shared" si="1"/>
        <v>#N/A</v>
      </c>
      <c r="AO5" s="62"/>
      <c r="AP5" s="62">
        <f t="shared" ref="AP5:AP28" si="2">SUM(IF(ISNUMBER(AQ5),AQ5),IF(ISNUMBER(AR5),AR5),IF(ISNUMBER(AS5),AS5),IF(ISNUMBER(AT5),AT5),IF(ISNUMBER(AU5),AU5),IF(ISNUMBER(AV5),AV5),IF(ISNUMBER(AW5),AW5),IF(ISNUMBER(AX5),AX5),IF(ISNUMBER(AY5),AY5))</f>
        <v>0</v>
      </c>
      <c r="AQ5" s="62" t="e">
        <f t="shared" ref="AQ5:AY6" si="3">VLOOKUP(O5,dndpntval,2,FALSE)</f>
        <v>#N/A</v>
      </c>
      <c r="AR5" s="62" t="e">
        <f t="shared" si="3"/>
        <v>#N/A</v>
      </c>
      <c r="AS5" s="62" t="e">
        <f t="shared" si="3"/>
        <v>#N/A</v>
      </c>
      <c r="AT5" s="62" t="e">
        <f t="shared" si="3"/>
        <v>#N/A</v>
      </c>
      <c r="AU5" s="62" t="e">
        <f t="shared" si="3"/>
        <v>#N/A</v>
      </c>
      <c r="AV5" s="62" t="e">
        <f t="shared" si="3"/>
        <v>#N/A</v>
      </c>
      <c r="AW5" s="62" t="e">
        <f t="shared" si="3"/>
        <v>#N/A</v>
      </c>
      <c r="AX5" s="62" t="e">
        <f t="shared" si="3"/>
        <v>#N/A</v>
      </c>
      <c r="AY5" s="63" t="e">
        <f t="shared" si="3"/>
        <v>#N/A</v>
      </c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</row>
    <row r="6" spans="1:98" ht="11.45" customHeight="1" x14ac:dyDescent="0.2">
      <c r="A6" s="112"/>
      <c r="B6" s="149">
        <f>IF(C6&lt;&gt;"",VLOOKUP(C6,Memberslookup,2,),"")</f>
        <v>1</v>
      </c>
      <c r="C6" s="177" t="s">
        <v>41</v>
      </c>
      <c r="D6" s="15"/>
      <c r="E6" s="15"/>
      <c r="F6" s="15"/>
      <c r="G6" s="15"/>
      <c r="H6" s="15"/>
      <c r="I6" s="15"/>
      <c r="J6" s="15"/>
      <c r="K6" s="15"/>
      <c r="L6" s="15"/>
      <c r="M6" s="153" t="str">
        <f>IF(COUNT(D6:L6)&gt;0,SUM(D6:L6),"")</f>
        <v/>
      </c>
      <c r="N6" s="154" t="str">
        <f>IF((SUM(AE5,AE6,AE7)+BX6)&gt;0,SUM(AE5,AE6,AE7)+BX6,"")</f>
        <v/>
      </c>
      <c r="O6" s="15"/>
      <c r="P6" s="15"/>
      <c r="Q6" s="15"/>
      <c r="R6" s="15"/>
      <c r="S6" s="15"/>
      <c r="T6" s="15"/>
      <c r="U6" s="15"/>
      <c r="V6" s="15"/>
      <c r="W6" s="15"/>
      <c r="X6" s="153" t="str">
        <f>IF(COUNT(O6:W6)&gt;0,SUM(O6:W6),"")</f>
        <v/>
      </c>
      <c r="Y6" s="160" t="str">
        <f>IF(COUNT(M6,X6)&gt;0,M6+X6,"")</f>
        <v/>
      </c>
      <c r="Z6" s="154" t="str">
        <f>IF((SUM(AP5,AP6,AP7)+CI6)&gt;0,SUM(AP5,AP6,AP7)+CI6,"")</f>
        <v/>
      </c>
      <c r="AA6" s="161" t="str">
        <f>IF(SUM(N6,Z6)&gt;0,SUM(N6,Z6),"")</f>
        <v/>
      </c>
      <c r="AB6" s="119"/>
      <c r="AC6" s="64"/>
      <c r="AD6" s="64"/>
      <c r="AE6" s="65">
        <f t="shared" si="0"/>
        <v>0</v>
      </c>
      <c r="AF6" s="66" t="e">
        <f t="shared" si="1"/>
        <v>#N/A</v>
      </c>
      <c r="AG6" s="66" t="e">
        <f t="shared" si="1"/>
        <v>#N/A</v>
      </c>
      <c r="AH6" s="66" t="e">
        <f t="shared" si="1"/>
        <v>#N/A</v>
      </c>
      <c r="AI6" s="66" t="e">
        <f t="shared" si="1"/>
        <v>#N/A</v>
      </c>
      <c r="AJ6" s="66" t="e">
        <f t="shared" si="1"/>
        <v>#N/A</v>
      </c>
      <c r="AK6" s="66" t="e">
        <f t="shared" si="1"/>
        <v>#N/A</v>
      </c>
      <c r="AL6" s="66" t="e">
        <f t="shared" si="1"/>
        <v>#N/A</v>
      </c>
      <c r="AM6" s="66" t="e">
        <f t="shared" si="1"/>
        <v>#N/A</v>
      </c>
      <c r="AN6" s="66" t="e">
        <f t="shared" si="1"/>
        <v>#N/A</v>
      </c>
      <c r="AO6" s="66"/>
      <c r="AP6" s="66">
        <f t="shared" si="2"/>
        <v>0</v>
      </c>
      <c r="AQ6" s="66" t="e">
        <f t="shared" si="3"/>
        <v>#N/A</v>
      </c>
      <c r="AR6" s="66" t="e">
        <f t="shared" si="3"/>
        <v>#N/A</v>
      </c>
      <c r="AS6" s="66" t="e">
        <f t="shared" si="3"/>
        <v>#N/A</v>
      </c>
      <c r="AT6" s="66" t="e">
        <f t="shared" si="3"/>
        <v>#N/A</v>
      </c>
      <c r="AU6" s="66" t="e">
        <f t="shared" si="3"/>
        <v>#N/A</v>
      </c>
      <c r="AV6" s="66" t="e">
        <f t="shared" si="3"/>
        <v>#N/A</v>
      </c>
      <c r="AW6" s="66" t="e">
        <f t="shared" si="3"/>
        <v>#N/A</v>
      </c>
      <c r="AX6" s="66" t="e">
        <f t="shared" si="3"/>
        <v>#N/A</v>
      </c>
      <c r="AY6" s="67" t="e">
        <f t="shared" si="3"/>
        <v>#N/A</v>
      </c>
      <c r="AZ6" s="64"/>
      <c r="BA6" s="64"/>
      <c r="BB6" s="64"/>
      <c r="BC6" s="68">
        <f t="shared" ref="BC6:BK6" si="4">IF(ISNUMBER(D6),IF(RANK(D6,D6:D27,1)=1,1,0),0)</f>
        <v>0</v>
      </c>
      <c r="BD6" s="69">
        <f t="shared" si="4"/>
        <v>0</v>
      </c>
      <c r="BE6" s="69">
        <f t="shared" si="4"/>
        <v>0</v>
      </c>
      <c r="BF6" s="69">
        <f t="shared" si="4"/>
        <v>0</v>
      </c>
      <c r="BG6" s="69">
        <f t="shared" si="4"/>
        <v>0</v>
      </c>
      <c r="BH6" s="69">
        <f t="shared" si="4"/>
        <v>0</v>
      </c>
      <c r="BI6" s="69">
        <f t="shared" si="4"/>
        <v>0</v>
      </c>
      <c r="BJ6" s="69">
        <f t="shared" si="4"/>
        <v>0</v>
      </c>
      <c r="BK6" s="70">
        <f t="shared" si="4"/>
        <v>0</v>
      </c>
      <c r="BL6" s="64"/>
      <c r="BM6" s="64"/>
      <c r="BN6" s="68">
        <f t="shared" ref="BN6:BV6" si="5">IF(ISNUMBER(O6),IF(RANK(O6,O6:O27,1)=1,1,0),0)</f>
        <v>0</v>
      </c>
      <c r="BO6" s="69">
        <f t="shared" si="5"/>
        <v>0</v>
      </c>
      <c r="BP6" s="69">
        <f t="shared" si="5"/>
        <v>0</v>
      </c>
      <c r="BQ6" s="69">
        <f t="shared" si="5"/>
        <v>0</v>
      </c>
      <c r="BR6" s="69">
        <f t="shared" si="5"/>
        <v>0</v>
      </c>
      <c r="BS6" s="69">
        <f t="shared" si="5"/>
        <v>0</v>
      </c>
      <c r="BT6" s="69">
        <f t="shared" si="5"/>
        <v>0</v>
      </c>
      <c r="BU6" s="69">
        <f t="shared" si="5"/>
        <v>0</v>
      </c>
      <c r="BV6" s="70">
        <f t="shared" si="5"/>
        <v>0</v>
      </c>
      <c r="BW6" s="64"/>
      <c r="BX6" s="64">
        <f>SUM(BY6:CG6)</f>
        <v>0</v>
      </c>
      <c r="BY6" s="68">
        <f>IF(AND(BC6=1,BC$28=1),$AD$30,0)</f>
        <v>0</v>
      </c>
      <c r="BZ6" s="68">
        <f t="shared" ref="BZ6:CG6" si="6">IF(AND(BD6=1,BD$28=1),$AD$30,0)</f>
        <v>0</v>
      </c>
      <c r="CA6" s="68">
        <f t="shared" si="6"/>
        <v>0</v>
      </c>
      <c r="CB6" s="68">
        <f t="shared" si="6"/>
        <v>0</v>
      </c>
      <c r="CC6" s="68">
        <f t="shared" si="6"/>
        <v>0</v>
      </c>
      <c r="CD6" s="68">
        <f t="shared" si="6"/>
        <v>0</v>
      </c>
      <c r="CE6" s="68">
        <f t="shared" si="6"/>
        <v>0</v>
      </c>
      <c r="CF6" s="68">
        <f t="shared" si="6"/>
        <v>0</v>
      </c>
      <c r="CG6" s="68">
        <f t="shared" si="6"/>
        <v>0</v>
      </c>
      <c r="CH6" s="64"/>
      <c r="CI6" s="64">
        <f>SUM(CJ6:CR6)</f>
        <v>0</v>
      </c>
      <c r="CJ6" s="68">
        <f>IF(AND(BN6=1,BN$28=1),$AD$30,0)</f>
        <v>0</v>
      </c>
      <c r="CK6" s="68">
        <f t="shared" ref="CK6:CR6" si="7">IF(AND(BO6=1,BO$28=1),$AD$30,0)</f>
        <v>0</v>
      </c>
      <c r="CL6" s="68">
        <f t="shared" si="7"/>
        <v>0</v>
      </c>
      <c r="CM6" s="68">
        <f t="shared" si="7"/>
        <v>0</v>
      </c>
      <c r="CN6" s="68">
        <f t="shared" si="7"/>
        <v>0</v>
      </c>
      <c r="CO6" s="68">
        <f t="shared" si="7"/>
        <v>0</v>
      </c>
      <c r="CP6" s="68">
        <f t="shared" si="7"/>
        <v>0</v>
      </c>
      <c r="CQ6" s="68">
        <f t="shared" si="7"/>
        <v>0</v>
      </c>
      <c r="CR6" s="68">
        <f t="shared" si="7"/>
        <v>0</v>
      </c>
      <c r="CS6" s="68"/>
      <c r="CT6" s="64"/>
    </row>
    <row r="7" spans="1:98" ht="11.45" customHeight="1" thickBot="1" x14ac:dyDescent="0.25">
      <c r="A7" s="110"/>
      <c r="B7" s="150"/>
      <c r="C7" s="190" t="s">
        <v>131</v>
      </c>
      <c r="D7" s="22"/>
      <c r="E7" s="22"/>
      <c r="F7" s="22"/>
      <c r="G7" s="22"/>
      <c r="H7" s="22"/>
      <c r="I7" s="22"/>
      <c r="J7" s="22"/>
      <c r="K7" s="22"/>
      <c r="L7" s="22"/>
      <c r="M7" s="155"/>
      <c r="N7" s="156"/>
      <c r="O7" s="22"/>
      <c r="P7" s="22"/>
      <c r="Q7" s="22"/>
      <c r="R7" s="22"/>
      <c r="S7" s="22"/>
      <c r="T7" s="22"/>
      <c r="U7" s="22"/>
      <c r="V7" s="22"/>
      <c r="W7" s="22"/>
      <c r="X7" s="155"/>
      <c r="Y7" s="162"/>
      <c r="Z7" s="156"/>
      <c r="AA7" s="163"/>
      <c r="AB7" s="111"/>
      <c r="AC7" s="60"/>
      <c r="AD7" s="60"/>
      <c r="AE7" s="71">
        <f t="shared" si="0"/>
        <v>0</v>
      </c>
      <c r="AF7" s="72" t="e">
        <f t="shared" ref="AF7:AN7" si="8">VLOOKUP(D7,dndpntval,3,FALSE)</f>
        <v>#N/A</v>
      </c>
      <c r="AG7" s="72" t="e">
        <f t="shared" si="8"/>
        <v>#N/A</v>
      </c>
      <c r="AH7" s="72" t="e">
        <f t="shared" si="8"/>
        <v>#N/A</v>
      </c>
      <c r="AI7" s="72" t="e">
        <f t="shared" si="8"/>
        <v>#N/A</v>
      </c>
      <c r="AJ7" s="72" t="e">
        <f t="shared" si="8"/>
        <v>#N/A</v>
      </c>
      <c r="AK7" s="72" t="e">
        <f t="shared" si="8"/>
        <v>#N/A</v>
      </c>
      <c r="AL7" s="72" t="e">
        <f t="shared" si="8"/>
        <v>#N/A</v>
      </c>
      <c r="AM7" s="72" t="e">
        <f t="shared" si="8"/>
        <v>#N/A</v>
      </c>
      <c r="AN7" s="72" t="e">
        <f t="shared" si="8"/>
        <v>#N/A</v>
      </c>
      <c r="AO7" s="72"/>
      <c r="AP7" s="72">
        <f t="shared" si="2"/>
        <v>0</v>
      </c>
      <c r="AQ7" s="72" t="e">
        <f t="shared" ref="AQ7:AY7" si="9">VLOOKUP(O7,dndpntval,3,FALSE)</f>
        <v>#N/A</v>
      </c>
      <c r="AR7" s="72" t="e">
        <f t="shared" si="9"/>
        <v>#N/A</v>
      </c>
      <c r="AS7" s="72" t="e">
        <f t="shared" si="9"/>
        <v>#N/A</v>
      </c>
      <c r="AT7" s="72" t="e">
        <f t="shared" si="9"/>
        <v>#N/A</v>
      </c>
      <c r="AU7" s="72" t="e">
        <f t="shared" si="9"/>
        <v>#N/A</v>
      </c>
      <c r="AV7" s="72" t="e">
        <f t="shared" si="9"/>
        <v>#N/A</v>
      </c>
      <c r="AW7" s="72" t="e">
        <f t="shared" si="9"/>
        <v>#N/A</v>
      </c>
      <c r="AX7" s="72" t="e">
        <f t="shared" si="9"/>
        <v>#N/A</v>
      </c>
      <c r="AY7" s="73" t="e">
        <f t="shared" si="9"/>
        <v>#N/A</v>
      </c>
      <c r="AZ7" s="60"/>
      <c r="BA7" s="60"/>
      <c r="BB7" s="60"/>
      <c r="BC7" s="74"/>
      <c r="BD7" s="75"/>
      <c r="BE7" s="75"/>
      <c r="BF7" s="75"/>
      <c r="BG7" s="75"/>
      <c r="BH7" s="75"/>
      <c r="BI7" s="75"/>
      <c r="BJ7" s="75"/>
      <c r="BK7" s="76"/>
      <c r="BL7" s="60"/>
      <c r="BM7" s="60"/>
      <c r="BN7" s="74"/>
      <c r="BO7" s="75"/>
      <c r="BP7" s="75"/>
      <c r="BQ7" s="75"/>
      <c r="BR7" s="75"/>
      <c r="BS7" s="75"/>
      <c r="BT7" s="75"/>
      <c r="BU7" s="75"/>
      <c r="BV7" s="76"/>
      <c r="BW7" s="60"/>
      <c r="BX7" s="60"/>
      <c r="BY7" s="74"/>
      <c r="BZ7" s="74"/>
      <c r="CA7" s="74"/>
      <c r="CB7" s="74"/>
      <c r="CC7" s="74"/>
      <c r="CD7" s="74"/>
      <c r="CE7" s="74"/>
      <c r="CF7" s="74"/>
      <c r="CG7" s="74"/>
      <c r="CH7" s="60"/>
      <c r="CI7" s="60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60"/>
    </row>
    <row r="8" spans="1:98" ht="11.45" customHeight="1" x14ac:dyDescent="0.2">
      <c r="A8" s="110"/>
      <c r="B8" s="151"/>
      <c r="C8" s="178"/>
      <c r="D8" s="28"/>
      <c r="E8" s="28"/>
      <c r="F8" s="28"/>
      <c r="G8" s="28"/>
      <c r="H8" s="28"/>
      <c r="I8" s="28"/>
      <c r="J8" s="28"/>
      <c r="K8" s="28"/>
      <c r="L8" s="28"/>
      <c r="M8" s="157"/>
      <c r="N8" s="158"/>
      <c r="O8" s="28"/>
      <c r="P8" s="28"/>
      <c r="Q8" s="28"/>
      <c r="R8" s="28"/>
      <c r="S8" s="28"/>
      <c r="T8" s="28"/>
      <c r="U8" s="28"/>
      <c r="V8" s="28"/>
      <c r="W8" s="28"/>
      <c r="X8" s="157"/>
      <c r="Y8" s="164"/>
      <c r="Z8" s="158"/>
      <c r="AA8" s="165"/>
      <c r="AB8" s="111"/>
      <c r="AC8" s="60"/>
      <c r="AD8" s="60"/>
      <c r="AE8" s="61">
        <f t="shared" si="0"/>
        <v>0</v>
      </c>
      <c r="AF8" s="62" t="e">
        <f t="shared" ref="AF8:AN9" si="10">VLOOKUP(D8,dndpntval,2,FALSE)</f>
        <v>#N/A</v>
      </c>
      <c r="AG8" s="62" t="e">
        <f t="shared" si="10"/>
        <v>#N/A</v>
      </c>
      <c r="AH8" s="62" t="e">
        <f t="shared" si="10"/>
        <v>#N/A</v>
      </c>
      <c r="AI8" s="62" t="e">
        <f t="shared" si="10"/>
        <v>#N/A</v>
      </c>
      <c r="AJ8" s="62" t="e">
        <f t="shared" si="10"/>
        <v>#N/A</v>
      </c>
      <c r="AK8" s="62" t="e">
        <f t="shared" si="10"/>
        <v>#N/A</v>
      </c>
      <c r="AL8" s="62" t="e">
        <f t="shared" si="10"/>
        <v>#N/A</v>
      </c>
      <c r="AM8" s="62" t="e">
        <f t="shared" si="10"/>
        <v>#N/A</v>
      </c>
      <c r="AN8" s="62" t="e">
        <f t="shared" si="10"/>
        <v>#N/A</v>
      </c>
      <c r="AO8" s="62"/>
      <c r="AP8" s="62">
        <f t="shared" si="2"/>
        <v>0</v>
      </c>
      <c r="AQ8" s="62" t="e">
        <f t="shared" ref="AQ8:AY9" si="11">VLOOKUP(O8,dndpntval,2,FALSE)</f>
        <v>#N/A</v>
      </c>
      <c r="AR8" s="62" t="e">
        <f t="shared" si="11"/>
        <v>#N/A</v>
      </c>
      <c r="AS8" s="62" t="e">
        <f t="shared" si="11"/>
        <v>#N/A</v>
      </c>
      <c r="AT8" s="62" t="e">
        <f t="shared" si="11"/>
        <v>#N/A</v>
      </c>
      <c r="AU8" s="62" t="e">
        <f t="shared" si="11"/>
        <v>#N/A</v>
      </c>
      <c r="AV8" s="62" t="e">
        <f t="shared" si="11"/>
        <v>#N/A</v>
      </c>
      <c r="AW8" s="62" t="e">
        <f t="shared" si="11"/>
        <v>#N/A</v>
      </c>
      <c r="AX8" s="62" t="e">
        <f t="shared" si="11"/>
        <v>#N/A</v>
      </c>
      <c r="AY8" s="63" t="e">
        <f t="shared" si="11"/>
        <v>#N/A</v>
      </c>
      <c r="AZ8" s="60"/>
      <c r="BA8" s="60"/>
      <c r="BB8" s="60"/>
      <c r="BC8" s="74"/>
      <c r="BD8" s="75"/>
      <c r="BE8" s="75"/>
      <c r="BF8" s="75"/>
      <c r="BG8" s="75"/>
      <c r="BH8" s="75"/>
      <c r="BI8" s="75"/>
      <c r="BJ8" s="75"/>
      <c r="BK8" s="76"/>
      <c r="BL8" s="60"/>
      <c r="BM8" s="60"/>
      <c r="BN8" s="74"/>
      <c r="BO8" s="75"/>
      <c r="BP8" s="75"/>
      <c r="BQ8" s="75"/>
      <c r="BR8" s="75"/>
      <c r="BS8" s="75"/>
      <c r="BT8" s="75"/>
      <c r="BU8" s="75"/>
      <c r="BV8" s="76"/>
      <c r="BW8" s="60"/>
      <c r="BX8" s="60"/>
      <c r="BY8" s="74"/>
      <c r="BZ8" s="74"/>
      <c r="CA8" s="74"/>
      <c r="CB8" s="74"/>
      <c r="CC8" s="74"/>
      <c r="CD8" s="74"/>
      <c r="CE8" s="74"/>
      <c r="CF8" s="74"/>
      <c r="CG8" s="74"/>
      <c r="CH8" s="60"/>
      <c r="CI8" s="60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60"/>
    </row>
    <row r="9" spans="1:98" ht="11.45" customHeight="1" x14ac:dyDescent="0.2">
      <c r="A9" s="112"/>
      <c r="B9" s="149" t="str">
        <f>IF(C9&lt;&gt;"",VLOOKUP(C9,Memberslookup,2,),"")</f>
        <v/>
      </c>
      <c r="C9" s="177"/>
      <c r="D9" s="15"/>
      <c r="E9" s="15"/>
      <c r="F9" s="15"/>
      <c r="G9" s="15"/>
      <c r="H9" s="15"/>
      <c r="I9" s="15"/>
      <c r="J9" s="15"/>
      <c r="K9" s="15"/>
      <c r="L9" s="15"/>
      <c r="M9" s="153" t="str">
        <f>IF(COUNT(D9:L9)&gt;0,SUM(D9:L9),"")</f>
        <v/>
      </c>
      <c r="N9" s="154" t="str">
        <f>IF((SUM(AE8,AE9,AE10)+BX9)&gt;0,SUM(AE8,AE9,AE10)+BX9,"")</f>
        <v/>
      </c>
      <c r="O9" s="15"/>
      <c r="P9" s="15"/>
      <c r="Q9" s="15"/>
      <c r="R9" s="15"/>
      <c r="S9" s="15"/>
      <c r="T9" s="15"/>
      <c r="U9" s="15"/>
      <c r="V9" s="15"/>
      <c r="W9" s="15"/>
      <c r="X9" s="153" t="str">
        <f>IF(COUNT(O9:W9)&gt;0,SUM(O9:W9),"")</f>
        <v/>
      </c>
      <c r="Y9" s="160" t="str">
        <f>IF(COUNT(M9,X9)&gt;0,M9+X9,"")</f>
        <v/>
      </c>
      <c r="Z9" s="154" t="str">
        <f>IF((SUM(AP8,AP9,AP10)+CI9)&gt;0,SUM(AP8,AP9,AP10)+CI9,"")</f>
        <v/>
      </c>
      <c r="AA9" s="161" t="str">
        <f>IF(SUM(N9,Z9)&gt;0,SUM(N9,Z9),"")</f>
        <v/>
      </c>
      <c r="AB9" s="119"/>
      <c r="AC9" s="64"/>
      <c r="AD9" s="64"/>
      <c r="AE9" s="65">
        <f t="shared" si="0"/>
        <v>0</v>
      </c>
      <c r="AF9" s="66" t="e">
        <f t="shared" si="10"/>
        <v>#N/A</v>
      </c>
      <c r="AG9" s="66" t="e">
        <f t="shared" si="10"/>
        <v>#N/A</v>
      </c>
      <c r="AH9" s="66" t="e">
        <f t="shared" si="10"/>
        <v>#N/A</v>
      </c>
      <c r="AI9" s="66" t="e">
        <f t="shared" si="10"/>
        <v>#N/A</v>
      </c>
      <c r="AJ9" s="66" t="e">
        <f t="shared" si="10"/>
        <v>#N/A</v>
      </c>
      <c r="AK9" s="66" t="e">
        <f t="shared" si="10"/>
        <v>#N/A</v>
      </c>
      <c r="AL9" s="66" t="e">
        <f t="shared" si="10"/>
        <v>#N/A</v>
      </c>
      <c r="AM9" s="66" t="e">
        <f t="shared" si="10"/>
        <v>#N/A</v>
      </c>
      <c r="AN9" s="66" t="e">
        <f t="shared" si="10"/>
        <v>#N/A</v>
      </c>
      <c r="AO9" s="66"/>
      <c r="AP9" s="66">
        <f t="shared" si="2"/>
        <v>0</v>
      </c>
      <c r="AQ9" s="66" t="e">
        <f t="shared" si="11"/>
        <v>#N/A</v>
      </c>
      <c r="AR9" s="66" t="e">
        <f t="shared" si="11"/>
        <v>#N/A</v>
      </c>
      <c r="AS9" s="66" t="e">
        <f t="shared" si="11"/>
        <v>#N/A</v>
      </c>
      <c r="AT9" s="66" t="e">
        <f t="shared" si="11"/>
        <v>#N/A</v>
      </c>
      <c r="AU9" s="66" t="e">
        <f t="shared" si="11"/>
        <v>#N/A</v>
      </c>
      <c r="AV9" s="66" t="e">
        <f t="shared" si="11"/>
        <v>#N/A</v>
      </c>
      <c r="AW9" s="66" t="e">
        <f t="shared" si="11"/>
        <v>#N/A</v>
      </c>
      <c r="AX9" s="66" t="e">
        <f t="shared" si="11"/>
        <v>#N/A</v>
      </c>
      <c r="AY9" s="67" t="e">
        <f t="shared" si="11"/>
        <v>#N/A</v>
      </c>
      <c r="AZ9" s="64"/>
      <c r="BA9" s="64"/>
      <c r="BB9" s="64"/>
      <c r="BC9" s="65">
        <f t="shared" ref="BC9:BK9" si="12">IF(ISNUMBER(D9),IF(RANK(D9,D6:D27,1)=1,1,0),0)</f>
        <v>0</v>
      </c>
      <c r="BD9" s="66">
        <f t="shared" si="12"/>
        <v>0</v>
      </c>
      <c r="BE9" s="66">
        <f t="shared" si="12"/>
        <v>0</v>
      </c>
      <c r="BF9" s="66">
        <f t="shared" si="12"/>
        <v>0</v>
      </c>
      <c r="BG9" s="66">
        <f t="shared" si="12"/>
        <v>0</v>
      </c>
      <c r="BH9" s="66">
        <f t="shared" si="12"/>
        <v>0</v>
      </c>
      <c r="BI9" s="66">
        <f t="shared" si="12"/>
        <v>0</v>
      </c>
      <c r="BJ9" s="66">
        <f t="shared" si="12"/>
        <v>0</v>
      </c>
      <c r="BK9" s="67">
        <f t="shared" si="12"/>
        <v>0</v>
      </c>
      <c r="BL9" s="64"/>
      <c r="BM9" s="64"/>
      <c r="BN9" s="65">
        <f t="shared" ref="BN9:BV9" si="13">IF(ISNUMBER(O9),IF(RANK(O9,O6:O27,1)=1,1,0),0)</f>
        <v>0</v>
      </c>
      <c r="BO9" s="66">
        <f t="shared" si="13"/>
        <v>0</v>
      </c>
      <c r="BP9" s="66">
        <f t="shared" si="13"/>
        <v>0</v>
      </c>
      <c r="BQ9" s="66">
        <f t="shared" si="13"/>
        <v>0</v>
      </c>
      <c r="BR9" s="66">
        <f t="shared" si="13"/>
        <v>0</v>
      </c>
      <c r="BS9" s="66">
        <f t="shared" si="13"/>
        <v>0</v>
      </c>
      <c r="BT9" s="66">
        <f t="shared" si="13"/>
        <v>0</v>
      </c>
      <c r="BU9" s="66">
        <f t="shared" si="13"/>
        <v>0</v>
      </c>
      <c r="BV9" s="67">
        <f t="shared" si="13"/>
        <v>0</v>
      </c>
      <c r="BW9" s="64"/>
      <c r="BX9" s="64">
        <f>SUM(BY9:CG9)</f>
        <v>0</v>
      </c>
      <c r="BY9" s="68">
        <f>IF(AND(BC9=1,BC$28=1),$AD$30,0)</f>
        <v>0</v>
      </c>
      <c r="BZ9" s="68">
        <f t="shared" ref="BZ9:CG9" si="14">IF(AND(BD9=1,BD$28=1),$AD$30,0)</f>
        <v>0</v>
      </c>
      <c r="CA9" s="68">
        <f t="shared" si="14"/>
        <v>0</v>
      </c>
      <c r="CB9" s="68">
        <f t="shared" si="14"/>
        <v>0</v>
      </c>
      <c r="CC9" s="68">
        <f t="shared" si="14"/>
        <v>0</v>
      </c>
      <c r="CD9" s="68">
        <f t="shared" si="14"/>
        <v>0</v>
      </c>
      <c r="CE9" s="68">
        <f t="shared" si="14"/>
        <v>0</v>
      </c>
      <c r="CF9" s="68">
        <f t="shared" si="14"/>
        <v>0</v>
      </c>
      <c r="CG9" s="68">
        <f t="shared" si="14"/>
        <v>0</v>
      </c>
      <c r="CH9" s="64"/>
      <c r="CI9" s="64">
        <f>SUM(CJ9:CR9)</f>
        <v>0</v>
      </c>
      <c r="CJ9" s="68">
        <f>IF(AND(BN9=1,BN$28=1),$AD$30,0)</f>
        <v>0</v>
      </c>
      <c r="CK9" s="68">
        <f t="shared" ref="CK9:CR9" si="15">IF(AND(BO9=1,BO$28=1),$AD$30,0)</f>
        <v>0</v>
      </c>
      <c r="CL9" s="68">
        <f t="shared" si="15"/>
        <v>0</v>
      </c>
      <c r="CM9" s="68">
        <f t="shared" si="15"/>
        <v>0</v>
      </c>
      <c r="CN9" s="68">
        <f t="shared" si="15"/>
        <v>0</v>
      </c>
      <c r="CO9" s="68">
        <f t="shared" si="15"/>
        <v>0</v>
      </c>
      <c r="CP9" s="68">
        <f t="shared" si="15"/>
        <v>0</v>
      </c>
      <c r="CQ9" s="68">
        <f t="shared" si="15"/>
        <v>0</v>
      </c>
      <c r="CR9" s="68">
        <f t="shared" si="15"/>
        <v>0</v>
      </c>
      <c r="CS9" s="68"/>
      <c r="CT9" s="64"/>
    </row>
    <row r="10" spans="1:98" ht="11.45" customHeight="1" thickBot="1" x14ac:dyDescent="0.25">
      <c r="A10" s="110"/>
      <c r="B10" s="150"/>
      <c r="C10" s="190"/>
      <c r="D10" s="22"/>
      <c r="E10" s="22"/>
      <c r="F10" s="22"/>
      <c r="G10" s="22"/>
      <c r="H10" s="22"/>
      <c r="I10" s="22"/>
      <c r="J10" s="22"/>
      <c r="K10" s="22"/>
      <c r="L10" s="22"/>
      <c r="M10" s="155"/>
      <c r="N10" s="156"/>
      <c r="O10" s="22"/>
      <c r="P10" s="22"/>
      <c r="Q10" s="22"/>
      <c r="R10" s="22"/>
      <c r="S10" s="22"/>
      <c r="T10" s="22"/>
      <c r="U10" s="22"/>
      <c r="V10" s="22"/>
      <c r="W10" s="22"/>
      <c r="X10" s="155"/>
      <c r="Y10" s="162"/>
      <c r="Z10" s="156"/>
      <c r="AA10" s="163"/>
      <c r="AB10" s="111"/>
      <c r="AC10" s="60"/>
      <c r="AD10" s="60"/>
      <c r="AE10" s="71">
        <f t="shared" si="0"/>
        <v>0</v>
      </c>
      <c r="AF10" s="72" t="e">
        <f t="shared" ref="AF10:AN10" si="16">VLOOKUP(D10,dndpntval,3,FALSE)</f>
        <v>#N/A</v>
      </c>
      <c r="AG10" s="72" t="e">
        <f t="shared" si="16"/>
        <v>#N/A</v>
      </c>
      <c r="AH10" s="72" t="e">
        <f t="shared" si="16"/>
        <v>#N/A</v>
      </c>
      <c r="AI10" s="72" t="e">
        <f t="shared" si="16"/>
        <v>#N/A</v>
      </c>
      <c r="AJ10" s="72" t="e">
        <f t="shared" si="16"/>
        <v>#N/A</v>
      </c>
      <c r="AK10" s="72" t="e">
        <f t="shared" si="16"/>
        <v>#N/A</v>
      </c>
      <c r="AL10" s="72" t="e">
        <f t="shared" si="16"/>
        <v>#N/A</v>
      </c>
      <c r="AM10" s="72" t="e">
        <f t="shared" si="16"/>
        <v>#N/A</v>
      </c>
      <c r="AN10" s="72" t="e">
        <f t="shared" si="16"/>
        <v>#N/A</v>
      </c>
      <c r="AO10" s="72"/>
      <c r="AP10" s="72">
        <f t="shared" si="2"/>
        <v>0</v>
      </c>
      <c r="AQ10" s="72" t="e">
        <f t="shared" ref="AQ10:AY10" si="17">VLOOKUP(O10,dndpntval,3,FALSE)</f>
        <v>#N/A</v>
      </c>
      <c r="AR10" s="72" t="e">
        <f t="shared" si="17"/>
        <v>#N/A</v>
      </c>
      <c r="AS10" s="72" t="e">
        <f t="shared" si="17"/>
        <v>#N/A</v>
      </c>
      <c r="AT10" s="72" t="e">
        <f t="shared" si="17"/>
        <v>#N/A</v>
      </c>
      <c r="AU10" s="72" t="e">
        <f t="shared" si="17"/>
        <v>#N/A</v>
      </c>
      <c r="AV10" s="72" t="e">
        <f t="shared" si="17"/>
        <v>#N/A</v>
      </c>
      <c r="AW10" s="72" t="e">
        <f t="shared" si="17"/>
        <v>#N/A</v>
      </c>
      <c r="AX10" s="72" t="e">
        <f t="shared" si="17"/>
        <v>#N/A</v>
      </c>
      <c r="AY10" s="73" t="e">
        <f t="shared" si="17"/>
        <v>#N/A</v>
      </c>
      <c r="AZ10" s="60"/>
      <c r="BA10" s="60"/>
      <c r="BB10" s="60"/>
      <c r="BC10" s="74"/>
      <c r="BD10" s="75"/>
      <c r="BE10" s="75"/>
      <c r="BF10" s="75"/>
      <c r="BG10" s="75"/>
      <c r="BH10" s="75"/>
      <c r="BI10" s="75"/>
      <c r="BJ10" s="75"/>
      <c r="BK10" s="76"/>
      <c r="BL10" s="60"/>
      <c r="BM10" s="60"/>
      <c r="BN10" s="74"/>
      <c r="BO10" s="75"/>
      <c r="BP10" s="75"/>
      <c r="BQ10" s="75"/>
      <c r="BR10" s="75"/>
      <c r="BS10" s="75"/>
      <c r="BT10" s="75"/>
      <c r="BU10" s="75"/>
      <c r="BV10" s="76"/>
      <c r="BW10" s="60"/>
      <c r="BX10" s="60"/>
      <c r="BY10" s="74"/>
      <c r="BZ10" s="74"/>
      <c r="CA10" s="74"/>
      <c r="CB10" s="74"/>
      <c r="CC10" s="74"/>
      <c r="CD10" s="74"/>
      <c r="CE10" s="74"/>
      <c r="CF10" s="74"/>
      <c r="CG10" s="74"/>
      <c r="CH10" s="60"/>
      <c r="CI10" s="60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60"/>
    </row>
    <row r="11" spans="1:98" ht="11.45" customHeight="1" x14ac:dyDescent="0.2">
      <c r="A11" s="110"/>
      <c r="B11" s="151"/>
      <c r="C11" s="178"/>
      <c r="D11" s="28"/>
      <c r="E11" s="28"/>
      <c r="F11" s="28"/>
      <c r="G11" s="28"/>
      <c r="H11" s="28"/>
      <c r="I11" s="28"/>
      <c r="J11" s="28"/>
      <c r="K11" s="28"/>
      <c r="L11" s="28"/>
      <c r="M11" s="157"/>
      <c r="N11" s="158"/>
      <c r="O11" s="28"/>
      <c r="P11" s="28"/>
      <c r="Q11" s="28"/>
      <c r="R11" s="28"/>
      <c r="S11" s="28"/>
      <c r="T11" s="28"/>
      <c r="U11" s="28"/>
      <c r="V11" s="28"/>
      <c r="W11" s="28"/>
      <c r="X11" s="157"/>
      <c r="Y11" s="164"/>
      <c r="Z11" s="158"/>
      <c r="AA11" s="165"/>
      <c r="AB11" s="111"/>
      <c r="AC11" s="60"/>
      <c r="AD11" s="60"/>
      <c r="AE11" s="61">
        <f t="shared" si="0"/>
        <v>0</v>
      </c>
      <c r="AF11" s="62" t="e">
        <f t="shared" ref="AF11:AN12" si="18">VLOOKUP(D11,dndpntval,2,FALSE)</f>
        <v>#N/A</v>
      </c>
      <c r="AG11" s="62" t="e">
        <f t="shared" si="18"/>
        <v>#N/A</v>
      </c>
      <c r="AH11" s="62" t="e">
        <f t="shared" si="18"/>
        <v>#N/A</v>
      </c>
      <c r="AI11" s="62" t="e">
        <f t="shared" si="18"/>
        <v>#N/A</v>
      </c>
      <c r="AJ11" s="62" t="e">
        <f t="shared" si="18"/>
        <v>#N/A</v>
      </c>
      <c r="AK11" s="62" t="e">
        <f t="shared" si="18"/>
        <v>#N/A</v>
      </c>
      <c r="AL11" s="62" t="e">
        <f t="shared" si="18"/>
        <v>#N/A</v>
      </c>
      <c r="AM11" s="62" t="e">
        <f t="shared" si="18"/>
        <v>#N/A</v>
      </c>
      <c r="AN11" s="62" t="e">
        <f t="shared" si="18"/>
        <v>#N/A</v>
      </c>
      <c r="AO11" s="62"/>
      <c r="AP11" s="62">
        <f t="shared" si="2"/>
        <v>0</v>
      </c>
      <c r="AQ11" s="62" t="e">
        <f t="shared" ref="AQ11:AY12" si="19">VLOOKUP(O11,dndpntval,2,FALSE)</f>
        <v>#N/A</v>
      </c>
      <c r="AR11" s="62" t="e">
        <f t="shared" si="19"/>
        <v>#N/A</v>
      </c>
      <c r="AS11" s="62" t="e">
        <f t="shared" si="19"/>
        <v>#N/A</v>
      </c>
      <c r="AT11" s="62" t="e">
        <f t="shared" si="19"/>
        <v>#N/A</v>
      </c>
      <c r="AU11" s="62" t="e">
        <f t="shared" si="19"/>
        <v>#N/A</v>
      </c>
      <c r="AV11" s="62" t="e">
        <f t="shared" si="19"/>
        <v>#N/A</v>
      </c>
      <c r="AW11" s="62" t="e">
        <f t="shared" si="19"/>
        <v>#N/A</v>
      </c>
      <c r="AX11" s="62" t="e">
        <f t="shared" si="19"/>
        <v>#N/A</v>
      </c>
      <c r="AY11" s="63" t="e">
        <f t="shared" si="19"/>
        <v>#N/A</v>
      </c>
      <c r="AZ11" s="60"/>
      <c r="BA11" s="60"/>
      <c r="BB11" s="60"/>
      <c r="BC11" s="74"/>
      <c r="BD11" s="75"/>
      <c r="BE11" s="75"/>
      <c r="BF11" s="75"/>
      <c r="BG11" s="75"/>
      <c r="BH11" s="75"/>
      <c r="BI11" s="75"/>
      <c r="BJ11" s="75"/>
      <c r="BK11" s="76"/>
      <c r="BL11" s="60"/>
      <c r="BM11" s="60"/>
      <c r="BN11" s="74"/>
      <c r="BO11" s="75"/>
      <c r="BP11" s="75"/>
      <c r="BQ11" s="75"/>
      <c r="BR11" s="75"/>
      <c r="BS11" s="75"/>
      <c r="BT11" s="75"/>
      <c r="BU11" s="75"/>
      <c r="BV11" s="76"/>
      <c r="BW11" s="60"/>
      <c r="BX11" s="60"/>
      <c r="BY11" s="74"/>
      <c r="BZ11" s="74"/>
      <c r="CA11" s="74"/>
      <c r="CB11" s="74"/>
      <c r="CC11" s="74"/>
      <c r="CD11" s="74"/>
      <c r="CE11" s="74"/>
      <c r="CF11" s="74"/>
      <c r="CG11" s="74"/>
      <c r="CH11" s="60"/>
      <c r="CI11" s="60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60"/>
    </row>
    <row r="12" spans="1:98" ht="11.45" customHeight="1" x14ac:dyDescent="0.2">
      <c r="A12" s="112"/>
      <c r="B12" s="149" t="str">
        <f>IF(C12&lt;&gt;"",VLOOKUP(C12,Memberslookup,2,),"")</f>
        <v/>
      </c>
      <c r="C12" s="177"/>
      <c r="D12" s="15"/>
      <c r="E12" s="15"/>
      <c r="F12" s="15"/>
      <c r="G12" s="15"/>
      <c r="H12" s="15"/>
      <c r="I12" s="15"/>
      <c r="J12" s="15"/>
      <c r="K12" s="15"/>
      <c r="L12" s="15"/>
      <c r="M12" s="153" t="str">
        <f>IF(COUNT(D12:L12)&gt;0,SUM(D12:L12),"")</f>
        <v/>
      </c>
      <c r="N12" s="154" t="str">
        <f>IF((SUM(AE11,AE12,AE13)+BX12)&gt;0,SUM(AE11,AE12,AE13)+BX12,"")</f>
        <v/>
      </c>
      <c r="O12" s="15"/>
      <c r="P12" s="15"/>
      <c r="Q12" s="15"/>
      <c r="R12" s="15"/>
      <c r="S12" s="15"/>
      <c r="T12" s="15"/>
      <c r="U12" s="15"/>
      <c r="V12" s="15"/>
      <c r="W12" s="15"/>
      <c r="X12" s="153" t="str">
        <f>IF(COUNT(O12:W12)&gt;0,SUM(O12:W12),"")</f>
        <v/>
      </c>
      <c r="Y12" s="160" t="str">
        <f>IF(COUNT(M12,X12)&gt;0,M12+X12,"")</f>
        <v/>
      </c>
      <c r="Z12" s="154" t="str">
        <f>IF((SUM(AP11,AP12,AP13)+CI12)&gt;0,SUM(AP11,AP12,AP13)+CI12,"")</f>
        <v/>
      </c>
      <c r="AA12" s="161" t="str">
        <f>IF(SUM(N12,Z12)&gt;0,SUM(N12,Z12),"")</f>
        <v/>
      </c>
      <c r="AB12" s="119"/>
      <c r="AC12" s="64"/>
      <c r="AD12" s="64"/>
      <c r="AE12" s="65">
        <f t="shared" si="0"/>
        <v>0</v>
      </c>
      <c r="AF12" s="66" t="e">
        <f t="shared" si="18"/>
        <v>#N/A</v>
      </c>
      <c r="AG12" s="66" t="e">
        <f t="shared" si="18"/>
        <v>#N/A</v>
      </c>
      <c r="AH12" s="66" t="e">
        <f t="shared" si="18"/>
        <v>#N/A</v>
      </c>
      <c r="AI12" s="66" t="e">
        <f t="shared" si="18"/>
        <v>#N/A</v>
      </c>
      <c r="AJ12" s="66" t="e">
        <f t="shared" si="18"/>
        <v>#N/A</v>
      </c>
      <c r="AK12" s="66" t="e">
        <f t="shared" si="18"/>
        <v>#N/A</v>
      </c>
      <c r="AL12" s="66" t="e">
        <f t="shared" si="18"/>
        <v>#N/A</v>
      </c>
      <c r="AM12" s="66" t="e">
        <f t="shared" si="18"/>
        <v>#N/A</v>
      </c>
      <c r="AN12" s="66" t="e">
        <f t="shared" si="18"/>
        <v>#N/A</v>
      </c>
      <c r="AO12" s="66"/>
      <c r="AP12" s="66">
        <f t="shared" si="2"/>
        <v>0</v>
      </c>
      <c r="AQ12" s="66" t="e">
        <f t="shared" si="19"/>
        <v>#N/A</v>
      </c>
      <c r="AR12" s="66" t="e">
        <f t="shared" si="19"/>
        <v>#N/A</v>
      </c>
      <c r="AS12" s="66" t="e">
        <f t="shared" si="19"/>
        <v>#N/A</v>
      </c>
      <c r="AT12" s="66" t="e">
        <f t="shared" si="19"/>
        <v>#N/A</v>
      </c>
      <c r="AU12" s="66" t="e">
        <f t="shared" si="19"/>
        <v>#N/A</v>
      </c>
      <c r="AV12" s="66" t="e">
        <f t="shared" si="19"/>
        <v>#N/A</v>
      </c>
      <c r="AW12" s="66" t="e">
        <f t="shared" si="19"/>
        <v>#N/A</v>
      </c>
      <c r="AX12" s="66" t="e">
        <f t="shared" si="19"/>
        <v>#N/A</v>
      </c>
      <c r="AY12" s="67" t="e">
        <f t="shared" si="19"/>
        <v>#N/A</v>
      </c>
      <c r="AZ12" s="64"/>
      <c r="BA12" s="64"/>
      <c r="BB12" s="64"/>
      <c r="BC12" s="65">
        <f t="shared" ref="BC12:BK12" si="20">IF(ISNUMBER(D12),IF(RANK(D12,D6:D27,1)=1,1,0),0)</f>
        <v>0</v>
      </c>
      <c r="BD12" s="66">
        <f t="shared" si="20"/>
        <v>0</v>
      </c>
      <c r="BE12" s="66">
        <f t="shared" si="20"/>
        <v>0</v>
      </c>
      <c r="BF12" s="66">
        <f t="shared" si="20"/>
        <v>0</v>
      </c>
      <c r="BG12" s="66">
        <f t="shared" si="20"/>
        <v>0</v>
      </c>
      <c r="BH12" s="66">
        <f t="shared" si="20"/>
        <v>0</v>
      </c>
      <c r="BI12" s="66">
        <f t="shared" si="20"/>
        <v>0</v>
      </c>
      <c r="BJ12" s="66">
        <f t="shared" si="20"/>
        <v>0</v>
      </c>
      <c r="BK12" s="67">
        <f t="shared" si="20"/>
        <v>0</v>
      </c>
      <c r="BL12" s="64"/>
      <c r="BM12" s="64"/>
      <c r="BN12" s="65">
        <f t="shared" ref="BN12:BV12" si="21">IF(ISNUMBER(O12),IF(RANK(O12,O6:O27,1)=1,1,0),0)</f>
        <v>0</v>
      </c>
      <c r="BO12" s="66">
        <f t="shared" si="21"/>
        <v>0</v>
      </c>
      <c r="BP12" s="66">
        <f t="shared" si="21"/>
        <v>0</v>
      </c>
      <c r="BQ12" s="66">
        <f t="shared" si="21"/>
        <v>0</v>
      </c>
      <c r="BR12" s="66">
        <f t="shared" si="21"/>
        <v>0</v>
      </c>
      <c r="BS12" s="66">
        <f t="shared" si="21"/>
        <v>0</v>
      </c>
      <c r="BT12" s="66">
        <f t="shared" si="21"/>
        <v>0</v>
      </c>
      <c r="BU12" s="66">
        <f t="shared" si="21"/>
        <v>0</v>
      </c>
      <c r="BV12" s="67">
        <f t="shared" si="21"/>
        <v>0</v>
      </c>
      <c r="BW12" s="64"/>
      <c r="BX12" s="64">
        <f>SUM(BY12:CG12)</f>
        <v>0</v>
      </c>
      <c r="BY12" s="68">
        <f>IF(AND(BC12=1,BC$28=1),$AD$30,0)</f>
        <v>0</v>
      </c>
      <c r="BZ12" s="68">
        <f t="shared" ref="BZ12:CG12" si="22">IF(AND(BD12=1,BD$28=1),$AD$30,0)</f>
        <v>0</v>
      </c>
      <c r="CA12" s="68">
        <f t="shared" si="22"/>
        <v>0</v>
      </c>
      <c r="CB12" s="68">
        <f t="shared" si="22"/>
        <v>0</v>
      </c>
      <c r="CC12" s="68">
        <f t="shared" si="22"/>
        <v>0</v>
      </c>
      <c r="CD12" s="68">
        <f t="shared" si="22"/>
        <v>0</v>
      </c>
      <c r="CE12" s="68">
        <f t="shared" si="22"/>
        <v>0</v>
      </c>
      <c r="CF12" s="68">
        <f t="shared" si="22"/>
        <v>0</v>
      </c>
      <c r="CG12" s="68">
        <f t="shared" si="22"/>
        <v>0</v>
      </c>
      <c r="CH12" s="64"/>
      <c r="CI12" s="64">
        <f>SUM(CJ12:CR12)</f>
        <v>0</v>
      </c>
      <c r="CJ12" s="68">
        <f>IF(AND(BN12=1,BN$28=1),$AD$30,0)</f>
        <v>0</v>
      </c>
      <c r="CK12" s="68">
        <f t="shared" ref="CK12:CR12" si="23">IF(AND(BO12=1,BO$28=1),$AD$30,0)</f>
        <v>0</v>
      </c>
      <c r="CL12" s="68">
        <f t="shared" si="23"/>
        <v>0</v>
      </c>
      <c r="CM12" s="68">
        <f t="shared" si="23"/>
        <v>0</v>
      </c>
      <c r="CN12" s="68">
        <f t="shared" si="23"/>
        <v>0</v>
      </c>
      <c r="CO12" s="68">
        <f t="shared" si="23"/>
        <v>0</v>
      </c>
      <c r="CP12" s="68">
        <f t="shared" si="23"/>
        <v>0</v>
      </c>
      <c r="CQ12" s="68">
        <f t="shared" si="23"/>
        <v>0</v>
      </c>
      <c r="CR12" s="68">
        <f t="shared" si="23"/>
        <v>0</v>
      </c>
      <c r="CS12" s="68"/>
      <c r="CT12" s="64"/>
    </row>
    <row r="13" spans="1:98" ht="11.45" customHeight="1" thickBot="1" x14ac:dyDescent="0.25">
      <c r="A13" s="110"/>
      <c r="B13" s="150"/>
      <c r="C13" s="190"/>
      <c r="D13" s="22"/>
      <c r="E13" s="22"/>
      <c r="F13" s="22"/>
      <c r="G13" s="22"/>
      <c r="H13" s="22"/>
      <c r="I13" s="22"/>
      <c r="J13" s="22"/>
      <c r="K13" s="22"/>
      <c r="L13" s="22"/>
      <c r="M13" s="155"/>
      <c r="N13" s="156"/>
      <c r="O13" s="22"/>
      <c r="P13" s="22"/>
      <c r="Q13" s="22"/>
      <c r="R13" s="22"/>
      <c r="S13" s="22"/>
      <c r="T13" s="22"/>
      <c r="U13" s="22"/>
      <c r="V13" s="22"/>
      <c r="W13" s="22"/>
      <c r="X13" s="155"/>
      <c r="Y13" s="162"/>
      <c r="Z13" s="156"/>
      <c r="AA13" s="163"/>
      <c r="AB13" s="132"/>
      <c r="AC13" s="60"/>
      <c r="AD13" s="60"/>
      <c r="AE13" s="71">
        <f t="shared" si="0"/>
        <v>0</v>
      </c>
      <c r="AF13" s="72" t="e">
        <f t="shared" ref="AF13:AN13" si="24">VLOOKUP(D13,dndpntval,3,FALSE)</f>
        <v>#N/A</v>
      </c>
      <c r="AG13" s="72" t="e">
        <f t="shared" si="24"/>
        <v>#N/A</v>
      </c>
      <c r="AH13" s="72" t="e">
        <f t="shared" si="24"/>
        <v>#N/A</v>
      </c>
      <c r="AI13" s="72" t="e">
        <f t="shared" si="24"/>
        <v>#N/A</v>
      </c>
      <c r="AJ13" s="72" t="e">
        <f t="shared" si="24"/>
        <v>#N/A</v>
      </c>
      <c r="AK13" s="72" t="e">
        <f t="shared" si="24"/>
        <v>#N/A</v>
      </c>
      <c r="AL13" s="72" t="e">
        <f t="shared" si="24"/>
        <v>#N/A</v>
      </c>
      <c r="AM13" s="72" t="e">
        <f t="shared" si="24"/>
        <v>#N/A</v>
      </c>
      <c r="AN13" s="72" t="e">
        <f t="shared" si="24"/>
        <v>#N/A</v>
      </c>
      <c r="AO13" s="72"/>
      <c r="AP13" s="72">
        <f t="shared" si="2"/>
        <v>0</v>
      </c>
      <c r="AQ13" s="72" t="e">
        <f t="shared" ref="AQ13:AY13" si="25">VLOOKUP(O13,dndpntval,3,FALSE)</f>
        <v>#N/A</v>
      </c>
      <c r="AR13" s="72" t="e">
        <f t="shared" si="25"/>
        <v>#N/A</v>
      </c>
      <c r="AS13" s="72" t="e">
        <f t="shared" si="25"/>
        <v>#N/A</v>
      </c>
      <c r="AT13" s="72" t="e">
        <f t="shared" si="25"/>
        <v>#N/A</v>
      </c>
      <c r="AU13" s="72" t="e">
        <f t="shared" si="25"/>
        <v>#N/A</v>
      </c>
      <c r="AV13" s="72" t="e">
        <f t="shared" si="25"/>
        <v>#N/A</v>
      </c>
      <c r="AW13" s="72" t="e">
        <f t="shared" si="25"/>
        <v>#N/A</v>
      </c>
      <c r="AX13" s="72" t="e">
        <f t="shared" si="25"/>
        <v>#N/A</v>
      </c>
      <c r="AY13" s="73" t="e">
        <f t="shared" si="25"/>
        <v>#N/A</v>
      </c>
      <c r="AZ13" s="60"/>
      <c r="BA13" s="60"/>
      <c r="BB13" s="60"/>
      <c r="BC13" s="74"/>
      <c r="BD13" s="75"/>
      <c r="BE13" s="75"/>
      <c r="BF13" s="75"/>
      <c r="BG13" s="75"/>
      <c r="BH13" s="75"/>
      <c r="BI13" s="75"/>
      <c r="BJ13" s="75"/>
      <c r="BK13" s="76"/>
      <c r="BL13" s="60"/>
      <c r="BM13" s="60"/>
      <c r="BN13" s="74"/>
      <c r="BO13" s="75"/>
      <c r="BP13" s="75"/>
      <c r="BQ13" s="75"/>
      <c r="BR13" s="75"/>
      <c r="BS13" s="75"/>
      <c r="BT13" s="75"/>
      <c r="BU13" s="75"/>
      <c r="BV13" s="76"/>
      <c r="BW13" s="60"/>
      <c r="BX13" s="60"/>
      <c r="BY13" s="74"/>
      <c r="BZ13" s="74"/>
      <c r="CA13" s="74"/>
      <c r="CB13" s="74"/>
      <c r="CC13" s="74"/>
      <c r="CD13" s="74"/>
      <c r="CE13" s="74"/>
      <c r="CF13" s="74"/>
      <c r="CG13" s="74"/>
      <c r="CH13" s="60"/>
      <c r="CI13" s="60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60"/>
    </row>
    <row r="14" spans="1:98" ht="11.45" customHeight="1" x14ac:dyDescent="0.2">
      <c r="A14" s="110"/>
      <c r="B14" s="151"/>
      <c r="C14" s="178"/>
      <c r="D14" s="28"/>
      <c r="E14" s="28"/>
      <c r="F14" s="28"/>
      <c r="G14" s="28"/>
      <c r="H14" s="28"/>
      <c r="I14" s="28"/>
      <c r="J14" s="28"/>
      <c r="K14" s="28"/>
      <c r="L14" s="28"/>
      <c r="M14" s="157"/>
      <c r="N14" s="158"/>
      <c r="O14" s="28"/>
      <c r="P14" s="28"/>
      <c r="Q14" s="28"/>
      <c r="R14" s="28"/>
      <c r="S14" s="28"/>
      <c r="T14" s="28"/>
      <c r="U14" s="28"/>
      <c r="V14" s="28"/>
      <c r="W14" s="28"/>
      <c r="X14" s="157"/>
      <c r="Y14" s="164"/>
      <c r="Z14" s="158"/>
      <c r="AA14" s="165"/>
      <c r="AB14" s="133"/>
      <c r="AC14" s="60"/>
      <c r="AD14" s="60"/>
      <c r="AE14" s="61">
        <f t="shared" si="0"/>
        <v>0</v>
      </c>
      <c r="AF14" s="62" t="e">
        <f t="shared" ref="AF14:AN15" si="26">VLOOKUP(D14,dndpntval,2,FALSE)</f>
        <v>#N/A</v>
      </c>
      <c r="AG14" s="62" t="e">
        <f t="shared" si="26"/>
        <v>#N/A</v>
      </c>
      <c r="AH14" s="62" t="e">
        <f t="shared" si="26"/>
        <v>#N/A</v>
      </c>
      <c r="AI14" s="62" t="e">
        <f t="shared" si="26"/>
        <v>#N/A</v>
      </c>
      <c r="AJ14" s="62" t="e">
        <f t="shared" si="26"/>
        <v>#N/A</v>
      </c>
      <c r="AK14" s="62" t="e">
        <f t="shared" si="26"/>
        <v>#N/A</v>
      </c>
      <c r="AL14" s="62" t="e">
        <f t="shared" si="26"/>
        <v>#N/A</v>
      </c>
      <c r="AM14" s="62" t="e">
        <f t="shared" si="26"/>
        <v>#N/A</v>
      </c>
      <c r="AN14" s="62" t="e">
        <f t="shared" si="26"/>
        <v>#N/A</v>
      </c>
      <c r="AO14" s="62"/>
      <c r="AP14" s="62">
        <f t="shared" si="2"/>
        <v>0</v>
      </c>
      <c r="AQ14" s="62" t="e">
        <f t="shared" ref="AQ14:AY15" si="27">VLOOKUP(O14,dndpntval,2,FALSE)</f>
        <v>#N/A</v>
      </c>
      <c r="AR14" s="62" t="e">
        <f t="shared" si="27"/>
        <v>#N/A</v>
      </c>
      <c r="AS14" s="62" t="e">
        <f t="shared" si="27"/>
        <v>#N/A</v>
      </c>
      <c r="AT14" s="62" t="e">
        <f t="shared" si="27"/>
        <v>#N/A</v>
      </c>
      <c r="AU14" s="62" t="e">
        <f t="shared" si="27"/>
        <v>#N/A</v>
      </c>
      <c r="AV14" s="62" t="e">
        <f t="shared" si="27"/>
        <v>#N/A</v>
      </c>
      <c r="AW14" s="62" t="e">
        <f t="shared" si="27"/>
        <v>#N/A</v>
      </c>
      <c r="AX14" s="62" t="e">
        <f t="shared" si="27"/>
        <v>#N/A</v>
      </c>
      <c r="AY14" s="63" t="e">
        <f t="shared" si="27"/>
        <v>#N/A</v>
      </c>
      <c r="AZ14" s="60"/>
      <c r="BA14" s="60"/>
      <c r="BB14" s="60"/>
      <c r="BC14" s="74"/>
      <c r="BD14" s="75"/>
      <c r="BE14" s="75"/>
      <c r="BF14" s="75"/>
      <c r="BG14" s="75"/>
      <c r="BH14" s="75"/>
      <c r="BI14" s="75"/>
      <c r="BJ14" s="75"/>
      <c r="BK14" s="76"/>
      <c r="BL14" s="60"/>
      <c r="BM14" s="60"/>
      <c r="BN14" s="74"/>
      <c r="BO14" s="75"/>
      <c r="BP14" s="75"/>
      <c r="BQ14" s="75"/>
      <c r="BR14" s="75"/>
      <c r="BS14" s="75"/>
      <c r="BT14" s="75"/>
      <c r="BU14" s="75"/>
      <c r="BV14" s="76"/>
      <c r="BW14" s="60"/>
      <c r="BX14" s="60"/>
      <c r="BY14" s="74"/>
      <c r="BZ14" s="74"/>
      <c r="CA14" s="74"/>
      <c r="CB14" s="74"/>
      <c r="CC14" s="74"/>
      <c r="CD14" s="74"/>
      <c r="CE14" s="74"/>
      <c r="CF14" s="74"/>
      <c r="CG14" s="74"/>
      <c r="CH14" s="60"/>
      <c r="CI14" s="60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60"/>
    </row>
    <row r="15" spans="1:98" ht="11.45" customHeight="1" x14ac:dyDescent="0.2">
      <c r="A15" s="112"/>
      <c r="B15" s="149" t="str">
        <f>IF(C15&lt;&gt;"",VLOOKUP(C15,Memberslookup,2,),"")</f>
        <v/>
      </c>
      <c r="C15" s="177"/>
      <c r="D15" s="15"/>
      <c r="E15" s="15"/>
      <c r="F15" s="15"/>
      <c r="G15" s="15"/>
      <c r="H15" s="15"/>
      <c r="I15" s="15"/>
      <c r="J15" s="15"/>
      <c r="K15" s="15"/>
      <c r="L15" s="15"/>
      <c r="M15" s="153" t="str">
        <f>IF(COUNT(D15:L15)&gt;0,SUM(D15:L15),"")</f>
        <v/>
      </c>
      <c r="N15" s="154" t="str">
        <f>IF((SUM(AE14,AE15,AE16)+BX15)&gt;0,SUM(AE14,AE15,AE16)+BX15,"")</f>
        <v/>
      </c>
      <c r="O15" s="15"/>
      <c r="P15" s="15"/>
      <c r="Q15" s="15"/>
      <c r="R15" s="15"/>
      <c r="S15" s="15"/>
      <c r="T15" s="15"/>
      <c r="U15" s="15"/>
      <c r="V15" s="15"/>
      <c r="W15" s="15"/>
      <c r="X15" s="153" t="str">
        <f>IF(COUNT(O15:W15)&gt;0,SUM(O15:W15),"")</f>
        <v/>
      </c>
      <c r="Y15" s="160" t="str">
        <f>IF(COUNT(M15,X15)&gt;0,M15+X15,"")</f>
        <v/>
      </c>
      <c r="Z15" s="154" t="str">
        <f>IF((SUM(AP14,AP15,AP16)+CI15)&gt;0,SUM(AP14,AP15,AP16)+CI15,"")</f>
        <v/>
      </c>
      <c r="AA15" s="161" t="str">
        <f>IF(SUM(N15,Z15)&gt;0,SUM(N15,Z15),"")</f>
        <v/>
      </c>
      <c r="AB15" s="134"/>
      <c r="AC15" s="64"/>
      <c r="AD15" s="64"/>
      <c r="AE15" s="65">
        <f t="shared" si="0"/>
        <v>0</v>
      </c>
      <c r="AF15" s="66" t="e">
        <f t="shared" si="26"/>
        <v>#N/A</v>
      </c>
      <c r="AG15" s="66" t="e">
        <f t="shared" si="26"/>
        <v>#N/A</v>
      </c>
      <c r="AH15" s="66" t="e">
        <f t="shared" si="26"/>
        <v>#N/A</v>
      </c>
      <c r="AI15" s="66" t="e">
        <f t="shared" si="26"/>
        <v>#N/A</v>
      </c>
      <c r="AJ15" s="66" t="e">
        <f t="shared" si="26"/>
        <v>#N/A</v>
      </c>
      <c r="AK15" s="66" t="e">
        <f t="shared" si="26"/>
        <v>#N/A</v>
      </c>
      <c r="AL15" s="66" t="e">
        <f t="shared" si="26"/>
        <v>#N/A</v>
      </c>
      <c r="AM15" s="66" t="e">
        <f t="shared" si="26"/>
        <v>#N/A</v>
      </c>
      <c r="AN15" s="66" t="e">
        <f t="shared" si="26"/>
        <v>#N/A</v>
      </c>
      <c r="AO15" s="66"/>
      <c r="AP15" s="66">
        <f t="shared" si="2"/>
        <v>0</v>
      </c>
      <c r="AQ15" s="66" t="e">
        <f t="shared" si="27"/>
        <v>#N/A</v>
      </c>
      <c r="AR15" s="66" t="e">
        <f t="shared" si="27"/>
        <v>#N/A</v>
      </c>
      <c r="AS15" s="66" t="e">
        <f t="shared" si="27"/>
        <v>#N/A</v>
      </c>
      <c r="AT15" s="66" t="e">
        <f t="shared" si="27"/>
        <v>#N/A</v>
      </c>
      <c r="AU15" s="66" t="e">
        <f t="shared" si="27"/>
        <v>#N/A</v>
      </c>
      <c r="AV15" s="66" t="e">
        <f t="shared" si="27"/>
        <v>#N/A</v>
      </c>
      <c r="AW15" s="66" t="e">
        <f t="shared" si="27"/>
        <v>#N/A</v>
      </c>
      <c r="AX15" s="66" t="e">
        <f t="shared" si="27"/>
        <v>#N/A</v>
      </c>
      <c r="AY15" s="67" t="e">
        <f t="shared" si="27"/>
        <v>#N/A</v>
      </c>
      <c r="AZ15" s="64"/>
      <c r="BA15" s="64"/>
      <c r="BB15" s="64"/>
      <c r="BC15" s="65">
        <f t="shared" ref="BC15:BK15" si="28">IF(ISNUMBER(D15),IF(RANK(D15,D6:D27,1)=1,1,0),0)</f>
        <v>0</v>
      </c>
      <c r="BD15" s="66">
        <f t="shared" si="28"/>
        <v>0</v>
      </c>
      <c r="BE15" s="66">
        <f t="shared" si="28"/>
        <v>0</v>
      </c>
      <c r="BF15" s="66">
        <f t="shared" si="28"/>
        <v>0</v>
      </c>
      <c r="BG15" s="66">
        <f t="shared" si="28"/>
        <v>0</v>
      </c>
      <c r="BH15" s="66">
        <f t="shared" si="28"/>
        <v>0</v>
      </c>
      <c r="BI15" s="66">
        <f t="shared" si="28"/>
        <v>0</v>
      </c>
      <c r="BJ15" s="66">
        <f t="shared" si="28"/>
        <v>0</v>
      </c>
      <c r="BK15" s="67">
        <f t="shared" si="28"/>
        <v>0</v>
      </c>
      <c r="BL15" s="64"/>
      <c r="BM15" s="64"/>
      <c r="BN15" s="65">
        <f t="shared" ref="BN15:BV15" si="29">IF(ISNUMBER(O15),IF(RANK(O15,O6:O27,1)=1,1,0),0)</f>
        <v>0</v>
      </c>
      <c r="BO15" s="66">
        <f t="shared" si="29"/>
        <v>0</v>
      </c>
      <c r="BP15" s="66">
        <f t="shared" si="29"/>
        <v>0</v>
      </c>
      <c r="BQ15" s="66">
        <f t="shared" si="29"/>
        <v>0</v>
      </c>
      <c r="BR15" s="66">
        <f t="shared" si="29"/>
        <v>0</v>
      </c>
      <c r="BS15" s="66">
        <f t="shared" si="29"/>
        <v>0</v>
      </c>
      <c r="BT15" s="66">
        <f t="shared" si="29"/>
        <v>0</v>
      </c>
      <c r="BU15" s="66">
        <f t="shared" si="29"/>
        <v>0</v>
      </c>
      <c r="BV15" s="67">
        <f t="shared" si="29"/>
        <v>0</v>
      </c>
      <c r="BW15" s="64"/>
      <c r="BX15" s="64">
        <f>SUM(BY15:CG15)</f>
        <v>0</v>
      </c>
      <c r="BY15" s="68">
        <f>IF(AND(BC15=1,BC$28=1),$AD$30,0)</f>
        <v>0</v>
      </c>
      <c r="BZ15" s="68">
        <f t="shared" ref="BZ15:CG15" si="30">IF(AND(BD15=1,BD$28=1),$AD$30,0)</f>
        <v>0</v>
      </c>
      <c r="CA15" s="68">
        <f t="shared" si="30"/>
        <v>0</v>
      </c>
      <c r="CB15" s="68">
        <f t="shared" si="30"/>
        <v>0</v>
      </c>
      <c r="CC15" s="68">
        <f t="shared" si="30"/>
        <v>0</v>
      </c>
      <c r="CD15" s="68">
        <f t="shared" si="30"/>
        <v>0</v>
      </c>
      <c r="CE15" s="68">
        <f t="shared" si="30"/>
        <v>0</v>
      </c>
      <c r="CF15" s="68">
        <f t="shared" si="30"/>
        <v>0</v>
      </c>
      <c r="CG15" s="68">
        <f t="shared" si="30"/>
        <v>0</v>
      </c>
      <c r="CH15" s="64"/>
      <c r="CI15" s="64">
        <f>SUM(CJ15:CR15)</f>
        <v>0</v>
      </c>
      <c r="CJ15" s="68">
        <f>IF(AND(BN15=1,BN$28=1),$AD$30,0)</f>
        <v>0</v>
      </c>
      <c r="CK15" s="68">
        <f t="shared" ref="CK15:CR15" si="31">IF(AND(BO15=1,BO$28=1),$AD$30,0)</f>
        <v>0</v>
      </c>
      <c r="CL15" s="68">
        <f t="shared" si="31"/>
        <v>0</v>
      </c>
      <c r="CM15" s="68">
        <f t="shared" si="31"/>
        <v>0</v>
      </c>
      <c r="CN15" s="68">
        <f t="shared" si="31"/>
        <v>0</v>
      </c>
      <c r="CO15" s="68">
        <f t="shared" si="31"/>
        <v>0</v>
      </c>
      <c r="CP15" s="68">
        <f t="shared" si="31"/>
        <v>0</v>
      </c>
      <c r="CQ15" s="68">
        <f t="shared" si="31"/>
        <v>0</v>
      </c>
      <c r="CR15" s="68">
        <f t="shared" si="31"/>
        <v>0</v>
      </c>
      <c r="CS15" s="68"/>
      <c r="CT15" s="64"/>
    </row>
    <row r="16" spans="1:98" ht="11.45" customHeight="1" thickBot="1" x14ac:dyDescent="0.25">
      <c r="A16" s="110"/>
      <c r="B16" s="150"/>
      <c r="C16" s="190"/>
      <c r="D16" s="22"/>
      <c r="E16" s="22"/>
      <c r="F16" s="22"/>
      <c r="G16" s="22"/>
      <c r="H16" s="22"/>
      <c r="I16" s="22"/>
      <c r="J16" s="22"/>
      <c r="K16" s="22"/>
      <c r="L16" s="22"/>
      <c r="M16" s="155"/>
      <c r="N16" s="156"/>
      <c r="O16" s="22"/>
      <c r="P16" s="22"/>
      <c r="Q16" s="22"/>
      <c r="R16" s="22"/>
      <c r="S16" s="22"/>
      <c r="T16" s="22"/>
      <c r="U16" s="22"/>
      <c r="V16" s="22"/>
      <c r="W16" s="22"/>
      <c r="X16" s="155"/>
      <c r="Y16" s="162"/>
      <c r="Z16" s="156"/>
      <c r="AA16" s="163"/>
      <c r="AB16" s="133"/>
      <c r="AC16" s="60"/>
      <c r="AD16" s="60"/>
      <c r="AE16" s="71">
        <f t="shared" si="0"/>
        <v>0</v>
      </c>
      <c r="AF16" s="72" t="e">
        <f t="shared" ref="AF16:AN16" si="32">VLOOKUP(D16,dndpntval,3,FALSE)</f>
        <v>#N/A</v>
      </c>
      <c r="AG16" s="72" t="e">
        <f t="shared" si="32"/>
        <v>#N/A</v>
      </c>
      <c r="AH16" s="72" t="e">
        <f t="shared" si="32"/>
        <v>#N/A</v>
      </c>
      <c r="AI16" s="72" t="e">
        <f t="shared" si="32"/>
        <v>#N/A</v>
      </c>
      <c r="AJ16" s="72" t="e">
        <f t="shared" si="32"/>
        <v>#N/A</v>
      </c>
      <c r="AK16" s="72" t="e">
        <f t="shared" si="32"/>
        <v>#N/A</v>
      </c>
      <c r="AL16" s="72" t="e">
        <f t="shared" si="32"/>
        <v>#N/A</v>
      </c>
      <c r="AM16" s="72" t="e">
        <f t="shared" si="32"/>
        <v>#N/A</v>
      </c>
      <c r="AN16" s="72" t="e">
        <f t="shared" si="32"/>
        <v>#N/A</v>
      </c>
      <c r="AO16" s="72"/>
      <c r="AP16" s="72">
        <f t="shared" si="2"/>
        <v>0</v>
      </c>
      <c r="AQ16" s="72" t="e">
        <f t="shared" ref="AQ16:AY16" si="33">VLOOKUP(O16,dndpntval,3,FALSE)</f>
        <v>#N/A</v>
      </c>
      <c r="AR16" s="72" t="e">
        <f t="shared" si="33"/>
        <v>#N/A</v>
      </c>
      <c r="AS16" s="72" t="e">
        <f t="shared" si="33"/>
        <v>#N/A</v>
      </c>
      <c r="AT16" s="72" t="e">
        <f t="shared" si="33"/>
        <v>#N/A</v>
      </c>
      <c r="AU16" s="72" t="e">
        <f t="shared" si="33"/>
        <v>#N/A</v>
      </c>
      <c r="AV16" s="72" t="e">
        <f t="shared" si="33"/>
        <v>#N/A</v>
      </c>
      <c r="AW16" s="72" t="e">
        <f t="shared" si="33"/>
        <v>#N/A</v>
      </c>
      <c r="AX16" s="72" t="e">
        <f t="shared" si="33"/>
        <v>#N/A</v>
      </c>
      <c r="AY16" s="73" t="e">
        <f t="shared" si="33"/>
        <v>#N/A</v>
      </c>
      <c r="AZ16" s="60"/>
      <c r="BA16" s="60"/>
      <c r="BB16" s="60"/>
      <c r="BC16" s="74"/>
      <c r="BD16" s="75"/>
      <c r="BE16" s="75"/>
      <c r="BF16" s="75"/>
      <c r="BG16" s="75"/>
      <c r="BH16" s="75"/>
      <c r="BI16" s="75"/>
      <c r="BJ16" s="75"/>
      <c r="BK16" s="76"/>
      <c r="BL16" s="60"/>
      <c r="BM16" s="60"/>
      <c r="BN16" s="74"/>
      <c r="BO16" s="75"/>
      <c r="BP16" s="75"/>
      <c r="BQ16" s="75"/>
      <c r="BR16" s="75"/>
      <c r="BS16" s="75"/>
      <c r="BT16" s="75"/>
      <c r="BU16" s="75"/>
      <c r="BV16" s="76"/>
      <c r="BW16" s="60"/>
      <c r="BX16" s="60"/>
      <c r="BY16" s="74"/>
      <c r="BZ16" s="74"/>
      <c r="CA16" s="74"/>
      <c r="CB16" s="74"/>
      <c r="CC16" s="74"/>
      <c r="CD16" s="74"/>
      <c r="CE16" s="74"/>
      <c r="CF16" s="74"/>
      <c r="CG16" s="74"/>
      <c r="CH16" s="60"/>
      <c r="CI16" s="60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60"/>
    </row>
    <row r="17" spans="1:98" ht="11.45" customHeight="1" x14ac:dyDescent="0.2">
      <c r="A17" s="110"/>
      <c r="B17" s="151"/>
      <c r="C17" s="178"/>
      <c r="D17" s="28"/>
      <c r="E17" s="28"/>
      <c r="F17" s="28"/>
      <c r="G17" s="28"/>
      <c r="H17" s="28"/>
      <c r="I17" s="28"/>
      <c r="J17" s="28"/>
      <c r="K17" s="28"/>
      <c r="L17" s="28"/>
      <c r="M17" s="157"/>
      <c r="N17" s="158"/>
      <c r="O17" s="28"/>
      <c r="P17" s="28"/>
      <c r="Q17" s="28"/>
      <c r="R17" s="28"/>
      <c r="S17" s="28"/>
      <c r="T17" s="28"/>
      <c r="U17" s="28"/>
      <c r="V17" s="28"/>
      <c r="W17" s="28"/>
      <c r="X17" s="157"/>
      <c r="Y17" s="164"/>
      <c r="Z17" s="158"/>
      <c r="AA17" s="165"/>
      <c r="AB17" s="133"/>
      <c r="AC17" s="60"/>
      <c r="AD17" s="60"/>
      <c r="AE17" s="61">
        <f t="shared" si="0"/>
        <v>0</v>
      </c>
      <c r="AF17" s="62" t="e">
        <f t="shared" ref="AF17:AN18" si="34">VLOOKUP(D17,dndpntval,2,FALSE)</f>
        <v>#N/A</v>
      </c>
      <c r="AG17" s="62" t="e">
        <f t="shared" si="34"/>
        <v>#N/A</v>
      </c>
      <c r="AH17" s="62" t="e">
        <f t="shared" si="34"/>
        <v>#N/A</v>
      </c>
      <c r="AI17" s="62" t="e">
        <f t="shared" si="34"/>
        <v>#N/A</v>
      </c>
      <c r="AJ17" s="62" t="e">
        <f t="shared" si="34"/>
        <v>#N/A</v>
      </c>
      <c r="AK17" s="62" t="e">
        <f t="shared" si="34"/>
        <v>#N/A</v>
      </c>
      <c r="AL17" s="62" t="e">
        <f t="shared" si="34"/>
        <v>#N/A</v>
      </c>
      <c r="AM17" s="62" t="e">
        <f t="shared" si="34"/>
        <v>#N/A</v>
      </c>
      <c r="AN17" s="62" t="e">
        <f t="shared" si="34"/>
        <v>#N/A</v>
      </c>
      <c r="AO17" s="62"/>
      <c r="AP17" s="62">
        <f t="shared" si="2"/>
        <v>0</v>
      </c>
      <c r="AQ17" s="62" t="e">
        <f t="shared" ref="AQ17:AY18" si="35">VLOOKUP(O17,dndpntval,2,FALSE)</f>
        <v>#N/A</v>
      </c>
      <c r="AR17" s="62" t="e">
        <f t="shared" si="35"/>
        <v>#N/A</v>
      </c>
      <c r="AS17" s="62" t="e">
        <f t="shared" si="35"/>
        <v>#N/A</v>
      </c>
      <c r="AT17" s="62" t="e">
        <f t="shared" si="35"/>
        <v>#N/A</v>
      </c>
      <c r="AU17" s="62" t="e">
        <f t="shared" si="35"/>
        <v>#N/A</v>
      </c>
      <c r="AV17" s="62" t="e">
        <f t="shared" si="35"/>
        <v>#N/A</v>
      </c>
      <c r="AW17" s="62" t="e">
        <f t="shared" si="35"/>
        <v>#N/A</v>
      </c>
      <c r="AX17" s="62" t="e">
        <f t="shared" si="35"/>
        <v>#N/A</v>
      </c>
      <c r="AY17" s="63" t="e">
        <f t="shared" si="35"/>
        <v>#N/A</v>
      </c>
      <c r="AZ17" s="60"/>
      <c r="BA17" s="60"/>
      <c r="BB17" s="60"/>
      <c r="BC17" s="74"/>
      <c r="BD17" s="75"/>
      <c r="BE17" s="75"/>
      <c r="BF17" s="75"/>
      <c r="BG17" s="75"/>
      <c r="BH17" s="75"/>
      <c r="BI17" s="75"/>
      <c r="BJ17" s="75"/>
      <c r="BK17" s="76"/>
      <c r="BL17" s="60"/>
      <c r="BM17" s="60"/>
      <c r="BN17" s="74"/>
      <c r="BO17" s="75"/>
      <c r="BP17" s="75"/>
      <c r="BQ17" s="75"/>
      <c r="BR17" s="75"/>
      <c r="BS17" s="75"/>
      <c r="BT17" s="75"/>
      <c r="BU17" s="75"/>
      <c r="BV17" s="76"/>
      <c r="BW17" s="60"/>
      <c r="BX17" s="60"/>
      <c r="BY17" s="74"/>
      <c r="BZ17" s="74"/>
      <c r="CA17" s="74"/>
      <c r="CB17" s="74"/>
      <c r="CC17" s="74"/>
      <c r="CD17" s="74"/>
      <c r="CE17" s="74"/>
      <c r="CF17" s="74"/>
      <c r="CG17" s="74"/>
      <c r="CH17" s="60"/>
      <c r="CI17" s="60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60"/>
    </row>
    <row r="18" spans="1:98" ht="11.45" customHeight="1" x14ac:dyDescent="0.2">
      <c r="A18" s="112"/>
      <c r="B18" s="149" t="str">
        <f>IF(C18&lt;&gt;"",VLOOKUP(C18,Memberslookup,2,),"")</f>
        <v/>
      </c>
      <c r="C18" s="177"/>
      <c r="D18" s="15"/>
      <c r="E18" s="15"/>
      <c r="F18" s="15"/>
      <c r="G18" s="15"/>
      <c r="H18" s="15"/>
      <c r="I18" s="15"/>
      <c r="J18" s="15"/>
      <c r="K18" s="15"/>
      <c r="L18" s="15"/>
      <c r="M18" s="153" t="str">
        <f>IF(COUNT(D18:L18)&gt;0,SUM(D18:L18),"")</f>
        <v/>
      </c>
      <c r="N18" s="154" t="str">
        <f>IF((SUM(AE17,AE18,AE19)+BX18)&gt;0,SUM(AE17,AE18,AE19)+BX18,"")</f>
        <v/>
      </c>
      <c r="O18" s="15"/>
      <c r="P18" s="15"/>
      <c r="Q18" s="15"/>
      <c r="R18" s="15"/>
      <c r="S18" s="15"/>
      <c r="T18" s="15"/>
      <c r="U18" s="15"/>
      <c r="V18" s="15"/>
      <c r="W18" s="15"/>
      <c r="X18" s="153" t="str">
        <f>IF(COUNT(O18:W18)&gt;0,SUM(O18:W18),"")</f>
        <v/>
      </c>
      <c r="Y18" s="160" t="str">
        <f>IF(COUNT(M18,X18)&gt;0,M18+X18,"")</f>
        <v/>
      </c>
      <c r="Z18" s="154" t="str">
        <f>IF((SUM(AP17,AP18,AP19)+CI18)&gt;0,SUM(AP17,AP18,AP19)+CI18,"")</f>
        <v/>
      </c>
      <c r="AA18" s="161" t="str">
        <f>IF(SUM(N18,Z18)&gt;0,SUM(N18,Z18),"")</f>
        <v/>
      </c>
      <c r="AB18" s="134"/>
      <c r="AC18" s="64"/>
      <c r="AD18" s="64"/>
      <c r="AE18" s="65">
        <f t="shared" si="0"/>
        <v>0</v>
      </c>
      <c r="AF18" s="66" t="e">
        <f t="shared" si="34"/>
        <v>#N/A</v>
      </c>
      <c r="AG18" s="66" t="e">
        <f t="shared" si="34"/>
        <v>#N/A</v>
      </c>
      <c r="AH18" s="66" t="e">
        <f t="shared" si="34"/>
        <v>#N/A</v>
      </c>
      <c r="AI18" s="66" t="e">
        <f t="shared" si="34"/>
        <v>#N/A</v>
      </c>
      <c r="AJ18" s="66" t="e">
        <f t="shared" si="34"/>
        <v>#N/A</v>
      </c>
      <c r="AK18" s="66" t="e">
        <f t="shared" si="34"/>
        <v>#N/A</v>
      </c>
      <c r="AL18" s="66" t="e">
        <f t="shared" si="34"/>
        <v>#N/A</v>
      </c>
      <c r="AM18" s="66" t="e">
        <f t="shared" si="34"/>
        <v>#N/A</v>
      </c>
      <c r="AN18" s="66" t="e">
        <f t="shared" si="34"/>
        <v>#N/A</v>
      </c>
      <c r="AO18" s="66"/>
      <c r="AP18" s="66">
        <f t="shared" si="2"/>
        <v>0</v>
      </c>
      <c r="AQ18" s="66" t="e">
        <f t="shared" si="35"/>
        <v>#N/A</v>
      </c>
      <c r="AR18" s="66" t="e">
        <f t="shared" si="35"/>
        <v>#N/A</v>
      </c>
      <c r="AS18" s="66" t="e">
        <f t="shared" si="35"/>
        <v>#N/A</v>
      </c>
      <c r="AT18" s="66" t="e">
        <f t="shared" si="35"/>
        <v>#N/A</v>
      </c>
      <c r="AU18" s="66" t="e">
        <f t="shared" si="35"/>
        <v>#N/A</v>
      </c>
      <c r="AV18" s="66" t="e">
        <f t="shared" si="35"/>
        <v>#N/A</v>
      </c>
      <c r="AW18" s="66" t="e">
        <f t="shared" si="35"/>
        <v>#N/A</v>
      </c>
      <c r="AX18" s="66" t="e">
        <f t="shared" si="35"/>
        <v>#N/A</v>
      </c>
      <c r="AY18" s="67" t="e">
        <f t="shared" si="35"/>
        <v>#N/A</v>
      </c>
      <c r="AZ18" s="64"/>
      <c r="BA18" s="64"/>
      <c r="BB18" s="64"/>
      <c r="BC18" s="65">
        <f t="shared" ref="BC18:BK18" si="36">IF(ISNUMBER(D18),IF(RANK(D18,D6:D27,1)=1,1,0),0)</f>
        <v>0</v>
      </c>
      <c r="BD18" s="66">
        <f t="shared" si="36"/>
        <v>0</v>
      </c>
      <c r="BE18" s="66">
        <f t="shared" si="36"/>
        <v>0</v>
      </c>
      <c r="BF18" s="66">
        <f t="shared" si="36"/>
        <v>0</v>
      </c>
      <c r="BG18" s="66">
        <f t="shared" si="36"/>
        <v>0</v>
      </c>
      <c r="BH18" s="66">
        <f t="shared" si="36"/>
        <v>0</v>
      </c>
      <c r="BI18" s="66">
        <f t="shared" si="36"/>
        <v>0</v>
      </c>
      <c r="BJ18" s="66">
        <f t="shared" si="36"/>
        <v>0</v>
      </c>
      <c r="BK18" s="67">
        <f t="shared" si="36"/>
        <v>0</v>
      </c>
      <c r="BL18" s="64"/>
      <c r="BM18" s="64"/>
      <c r="BN18" s="65">
        <f t="shared" ref="BN18:BV18" si="37">IF(ISNUMBER(O18),IF(RANK(O18,O6:O27,1)=1,1,0),0)</f>
        <v>0</v>
      </c>
      <c r="BO18" s="66">
        <f t="shared" si="37"/>
        <v>0</v>
      </c>
      <c r="BP18" s="66">
        <f t="shared" si="37"/>
        <v>0</v>
      </c>
      <c r="BQ18" s="66">
        <f t="shared" si="37"/>
        <v>0</v>
      </c>
      <c r="BR18" s="66">
        <f t="shared" si="37"/>
        <v>0</v>
      </c>
      <c r="BS18" s="66">
        <f t="shared" si="37"/>
        <v>0</v>
      </c>
      <c r="BT18" s="66">
        <f t="shared" si="37"/>
        <v>0</v>
      </c>
      <c r="BU18" s="66">
        <f t="shared" si="37"/>
        <v>0</v>
      </c>
      <c r="BV18" s="67">
        <f t="shared" si="37"/>
        <v>0</v>
      </c>
      <c r="BW18" s="64"/>
      <c r="BX18" s="64">
        <f>SUM(BY18:CG18)</f>
        <v>0</v>
      </c>
      <c r="BY18" s="68">
        <f>IF(AND(BC18=1,BC$28=1),$AD$30,0)</f>
        <v>0</v>
      </c>
      <c r="BZ18" s="68">
        <f t="shared" ref="BZ18:CG18" si="38">IF(AND(BD18=1,BD$28=1),$AD$30,0)</f>
        <v>0</v>
      </c>
      <c r="CA18" s="68">
        <f t="shared" si="38"/>
        <v>0</v>
      </c>
      <c r="CB18" s="68">
        <f t="shared" si="38"/>
        <v>0</v>
      </c>
      <c r="CC18" s="68">
        <f t="shared" si="38"/>
        <v>0</v>
      </c>
      <c r="CD18" s="68">
        <f t="shared" si="38"/>
        <v>0</v>
      </c>
      <c r="CE18" s="68">
        <f t="shared" si="38"/>
        <v>0</v>
      </c>
      <c r="CF18" s="68">
        <f t="shared" si="38"/>
        <v>0</v>
      </c>
      <c r="CG18" s="68">
        <f t="shared" si="38"/>
        <v>0</v>
      </c>
      <c r="CH18" s="64"/>
      <c r="CI18" s="64">
        <f>SUM(CJ18:CR18)</f>
        <v>0</v>
      </c>
      <c r="CJ18" s="68">
        <f>IF(AND(BN18=1,BN$28=1),$AD$30,0)</f>
        <v>0</v>
      </c>
      <c r="CK18" s="68">
        <f t="shared" ref="CK18:CR18" si="39">IF(AND(BO18=1,BO$28=1),$AD$30,0)</f>
        <v>0</v>
      </c>
      <c r="CL18" s="68">
        <f t="shared" si="39"/>
        <v>0</v>
      </c>
      <c r="CM18" s="68">
        <f t="shared" si="39"/>
        <v>0</v>
      </c>
      <c r="CN18" s="68">
        <f t="shared" si="39"/>
        <v>0</v>
      </c>
      <c r="CO18" s="68">
        <f t="shared" si="39"/>
        <v>0</v>
      </c>
      <c r="CP18" s="68">
        <f t="shared" si="39"/>
        <v>0</v>
      </c>
      <c r="CQ18" s="68">
        <f t="shared" si="39"/>
        <v>0</v>
      </c>
      <c r="CR18" s="68">
        <f t="shared" si="39"/>
        <v>0</v>
      </c>
      <c r="CS18" s="68"/>
      <c r="CT18" s="64"/>
    </row>
    <row r="19" spans="1:98" ht="11.45" customHeight="1" thickBot="1" x14ac:dyDescent="0.25">
      <c r="A19" s="110"/>
      <c r="B19" s="150"/>
      <c r="C19" s="190"/>
      <c r="D19" s="22"/>
      <c r="E19" s="22"/>
      <c r="F19" s="22"/>
      <c r="G19" s="22"/>
      <c r="H19" s="22"/>
      <c r="I19" s="22"/>
      <c r="J19" s="22"/>
      <c r="K19" s="22"/>
      <c r="L19" s="22"/>
      <c r="M19" s="155"/>
      <c r="N19" s="156"/>
      <c r="O19" s="22"/>
      <c r="P19" s="22"/>
      <c r="Q19" s="22"/>
      <c r="R19" s="22"/>
      <c r="S19" s="22"/>
      <c r="T19" s="22"/>
      <c r="U19" s="22"/>
      <c r="V19" s="22"/>
      <c r="W19" s="22"/>
      <c r="X19" s="155"/>
      <c r="Y19" s="162"/>
      <c r="Z19" s="156"/>
      <c r="AA19" s="163"/>
      <c r="AB19" s="133"/>
      <c r="AC19" s="60"/>
      <c r="AD19" s="60"/>
      <c r="AE19" s="71">
        <f t="shared" si="0"/>
        <v>0</v>
      </c>
      <c r="AF19" s="72" t="e">
        <f t="shared" ref="AF19:AN19" si="40">VLOOKUP(D19,dndpntval,3,FALSE)</f>
        <v>#N/A</v>
      </c>
      <c r="AG19" s="72" t="e">
        <f t="shared" si="40"/>
        <v>#N/A</v>
      </c>
      <c r="AH19" s="72" t="e">
        <f t="shared" si="40"/>
        <v>#N/A</v>
      </c>
      <c r="AI19" s="72" t="e">
        <f t="shared" si="40"/>
        <v>#N/A</v>
      </c>
      <c r="AJ19" s="72" t="e">
        <f t="shared" si="40"/>
        <v>#N/A</v>
      </c>
      <c r="AK19" s="72" t="e">
        <f t="shared" si="40"/>
        <v>#N/A</v>
      </c>
      <c r="AL19" s="72" t="e">
        <f t="shared" si="40"/>
        <v>#N/A</v>
      </c>
      <c r="AM19" s="72" t="e">
        <f t="shared" si="40"/>
        <v>#N/A</v>
      </c>
      <c r="AN19" s="72" t="e">
        <f t="shared" si="40"/>
        <v>#N/A</v>
      </c>
      <c r="AO19" s="72"/>
      <c r="AP19" s="72">
        <f t="shared" si="2"/>
        <v>0</v>
      </c>
      <c r="AQ19" s="72" t="e">
        <f t="shared" ref="AQ19:AY19" si="41">VLOOKUP(O19,dndpntval,3,FALSE)</f>
        <v>#N/A</v>
      </c>
      <c r="AR19" s="72" t="e">
        <f t="shared" si="41"/>
        <v>#N/A</v>
      </c>
      <c r="AS19" s="72" t="e">
        <f t="shared" si="41"/>
        <v>#N/A</v>
      </c>
      <c r="AT19" s="72" t="e">
        <f t="shared" si="41"/>
        <v>#N/A</v>
      </c>
      <c r="AU19" s="72" t="e">
        <f t="shared" si="41"/>
        <v>#N/A</v>
      </c>
      <c r="AV19" s="72" t="e">
        <f t="shared" si="41"/>
        <v>#N/A</v>
      </c>
      <c r="AW19" s="72" t="e">
        <f t="shared" si="41"/>
        <v>#N/A</v>
      </c>
      <c r="AX19" s="72" t="e">
        <f t="shared" si="41"/>
        <v>#N/A</v>
      </c>
      <c r="AY19" s="73" t="e">
        <f t="shared" si="41"/>
        <v>#N/A</v>
      </c>
      <c r="AZ19" s="60"/>
      <c r="BA19" s="60"/>
      <c r="BB19" s="60"/>
      <c r="BC19" s="74"/>
      <c r="BD19" s="75"/>
      <c r="BE19" s="75"/>
      <c r="BF19" s="75"/>
      <c r="BG19" s="75"/>
      <c r="BH19" s="75"/>
      <c r="BI19" s="75"/>
      <c r="BJ19" s="75"/>
      <c r="BK19" s="76"/>
      <c r="BL19" s="60"/>
      <c r="BM19" s="60"/>
      <c r="BN19" s="74"/>
      <c r="BO19" s="75"/>
      <c r="BP19" s="75"/>
      <c r="BQ19" s="75"/>
      <c r="BR19" s="75"/>
      <c r="BS19" s="75"/>
      <c r="BT19" s="75"/>
      <c r="BU19" s="75"/>
      <c r="BV19" s="76"/>
      <c r="BW19" s="60"/>
      <c r="BX19" s="60"/>
      <c r="BY19" s="74"/>
      <c r="BZ19" s="74"/>
      <c r="CA19" s="74"/>
      <c r="CB19" s="74"/>
      <c r="CC19" s="74"/>
      <c r="CD19" s="74"/>
      <c r="CE19" s="74"/>
      <c r="CF19" s="74"/>
      <c r="CG19" s="74"/>
      <c r="CH19" s="60"/>
      <c r="CI19" s="60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60"/>
    </row>
    <row r="20" spans="1:98" ht="11.45" customHeight="1" x14ac:dyDescent="0.2">
      <c r="A20" s="110"/>
      <c r="B20" s="151"/>
      <c r="C20" s="178"/>
      <c r="D20" s="28"/>
      <c r="E20" s="28"/>
      <c r="F20" s="28"/>
      <c r="G20" s="28"/>
      <c r="H20" s="28"/>
      <c r="I20" s="28"/>
      <c r="J20" s="28"/>
      <c r="K20" s="28"/>
      <c r="L20" s="28"/>
      <c r="M20" s="157"/>
      <c r="N20" s="158"/>
      <c r="O20" s="28"/>
      <c r="P20" s="28"/>
      <c r="Q20" s="28"/>
      <c r="R20" s="28"/>
      <c r="S20" s="28"/>
      <c r="T20" s="28"/>
      <c r="U20" s="28"/>
      <c r="V20" s="28"/>
      <c r="W20" s="28"/>
      <c r="X20" s="157"/>
      <c r="Y20" s="164"/>
      <c r="Z20" s="158"/>
      <c r="AA20" s="165"/>
      <c r="AB20" s="133"/>
      <c r="AC20" s="60"/>
      <c r="AD20" s="60"/>
      <c r="AE20" s="61">
        <f t="shared" si="0"/>
        <v>0</v>
      </c>
      <c r="AF20" s="62" t="e">
        <f t="shared" ref="AF20:AN21" si="42">VLOOKUP(D20,dndpntval,2,FALSE)</f>
        <v>#N/A</v>
      </c>
      <c r="AG20" s="62" t="e">
        <f t="shared" si="42"/>
        <v>#N/A</v>
      </c>
      <c r="AH20" s="62" t="e">
        <f t="shared" si="42"/>
        <v>#N/A</v>
      </c>
      <c r="AI20" s="62" t="e">
        <f t="shared" si="42"/>
        <v>#N/A</v>
      </c>
      <c r="AJ20" s="62" t="e">
        <f t="shared" si="42"/>
        <v>#N/A</v>
      </c>
      <c r="AK20" s="62" t="e">
        <f t="shared" si="42"/>
        <v>#N/A</v>
      </c>
      <c r="AL20" s="62" t="e">
        <f t="shared" si="42"/>
        <v>#N/A</v>
      </c>
      <c r="AM20" s="62" t="e">
        <f t="shared" si="42"/>
        <v>#N/A</v>
      </c>
      <c r="AN20" s="62" t="e">
        <f t="shared" si="42"/>
        <v>#N/A</v>
      </c>
      <c r="AO20" s="62"/>
      <c r="AP20" s="62">
        <f t="shared" si="2"/>
        <v>0</v>
      </c>
      <c r="AQ20" s="62" t="e">
        <f t="shared" ref="AQ20:AY21" si="43">VLOOKUP(O20,dndpntval,2,FALSE)</f>
        <v>#N/A</v>
      </c>
      <c r="AR20" s="62" t="e">
        <f t="shared" si="43"/>
        <v>#N/A</v>
      </c>
      <c r="AS20" s="62" t="e">
        <f t="shared" si="43"/>
        <v>#N/A</v>
      </c>
      <c r="AT20" s="62" t="e">
        <f t="shared" si="43"/>
        <v>#N/A</v>
      </c>
      <c r="AU20" s="62" t="e">
        <f t="shared" si="43"/>
        <v>#N/A</v>
      </c>
      <c r="AV20" s="62" t="e">
        <f t="shared" si="43"/>
        <v>#N/A</v>
      </c>
      <c r="AW20" s="62" t="e">
        <f t="shared" si="43"/>
        <v>#N/A</v>
      </c>
      <c r="AX20" s="62" t="e">
        <f t="shared" si="43"/>
        <v>#N/A</v>
      </c>
      <c r="AY20" s="63" t="e">
        <f t="shared" si="43"/>
        <v>#N/A</v>
      </c>
      <c r="AZ20" s="60"/>
      <c r="BA20" s="60"/>
      <c r="BB20" s="60"/>
      <c r="BC20" s="74"/>
      <c r="BD20" s="75"/>
      <c r="BE20" s="75"/>
      <c r="BF20" s="75"/>
      <c r="BG20" s="75"/>
      <c r="BH20" s="75"/>
      <c r="BI20" s="75"/>
      <c r="BJ20" s="75"/>
      <c r="BK20" s="76"/>
      <c r="BL20" s="60"/>
      <c r="BM20" s="60"/>
      <c r="BN20" s="74"/>
      <c r="BO20" s="75"/>
      <c r="BP20" s="75"/>
      <c r="BQ20" s="75"/>
      <c r="BR20" s="75"/>
      <c r="BS20" s="75"/>
      <c r="BT20" s="75"/>
      <c r="BU20" s="75"/>
      <c r="BV20" s="76"/>
      <c r="BW20" s="60"/>
      <c r="BX20" s="60"/>
      <c r="BY20" s="74"/>
      <c r="BZ20" s="74"/>
      <c r="CA20" s="74"/>
      <c r="CB20" s="74"/>
      <c r="CC20" s="74"/>
      <c r="CD20" s="74"/>
      <c r="CE20" s="74"/>
      <c r="CF20" s="74"/>
      <c r="CG20" s="74"/>
      <c r="CH20" s="60"/>
      <c r="CI20" s="60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60"/>
    </row>
    <row r="21" spans="1:98" ht="11.45" customHeight="1" x14ac:dyDescent="0.2">
      <c r="A21" s="112"/>
      <c r="B21" s="149" t="str">
        <f>IF(C21&lt;&gt;"",VLOOKUP(C21,Memberslookup,2,),"")</f>
        <v/>
      </c>
      <c r="C21" s="177"/>
      <c r="D21" s="15"/>
      <c r="E21" s="15"/>
      <c r="F21" s="15"/>
      <c r="G21" s="15"/>
      <c r="H21" s="15"/>
      <c r="I21" s="15"/>
      <c r="J21" s="15"/>
      <c r="K21" s="15"/>
      <c r="L21" s="15"/>
      <c r="M21" s="153" t="str">
        <f>IF(COUNT(D21:L21)&gt;0,SUM(D21:L21),"")</f>
        <v/>
      </c>
      <c r="N21" s="154" t="str">
        <f>IF((SUM(AE20,AE21,AE22)+BX21)&gt;0,SUM(AE20,AE21,AE22)+BX21,"")</f>
        <v/>
      </c>
      <c r="O21" s="15"/>
      <c r="P21" s="15"/>
      <c r="Q21" s="15"/>
      <c r="R21" s="15"/>
      <c r="S21" s="15"/>
      <c r="T21" s="15"/>
      <c r="U21" s="15"/>
      <c r="V21" s="15"/>
      <c r="W21" s="15"/>
      <c r="X21" s="153" t="str">
        <f>IF(COUNT(O21:W21)&gt;0,SUM(O21:W21),"")</f>
        <v/>
      </c>
      <c r="Y21" s="160" t="str">
        <f>IF(COUNT(M21,X21)&gt;0,M21+X21,"")</f>
        <v/>
      </c>
      <c r="Z21" s="154" t="str">
        <f>IF((SUM(AP20,AP21,AP22)+CI21)&gt;0,SUM(AP20,AP21,AP22)+CI21,"")</f>
        <v/>
      </c>
      <c r="AA21" s="161" t="str">
        <f>IF(SUM(N21,Z21)&gt;0,SUM(N21,Z21),"")</f>
        <v/>
      </c>
      <c r="AB21" s="134"/>
      <c r="AC21" s="64"/>
      <c r="AD21" s="64"/>
      <c r="AE21" s="65">
        <f t="shared" si="0"/>
        <v>0</v>
      </c>
      <c r="AF21" s="66" t="e">
        <f t="shared" si="42"/>
        <v>#N/A</v>
      </c>
      <c r="AG21" s="66" t="e">
        <f t="shared" si="42"/>
        <v>#N/A</v>
      </c>
      <c r="AH21" s="66" t="e">
        <f t="shared" si="42"/>
        <v>#N/A</v>
      </c>
      <c r="AI21" s="66" t="e">
        <f t="shared" si="42"/>
        <v>#N/A</v>
      </c>
      <c r="AJ21" s="66" t="e">
        <f t="shared" si="42"/>
        <v>#N/A</v>
      </c>
      <c r="AK21" s="66" t="e">
        <f t="shared" si="42"/>
        <v>#N/A</v>
      </c>
      <c r="AL21" s="66" t="e">
        <f t="shared" si="42"/>
        <v>#N/A</v>
      </c>
      <c r="AM21" s="66" t="e">
        <f t="shared" si="42"/>
        <v>#N/A</v>
      </c>
      <c r="AN21" s="66" t="e">
        <f t="shared" si="42"/>
        <v>#N/A</v>
      </c>
      <c r="AO21" s="66"/>
      <c r="AP21" s="66">
        <f t="shared" si="2"/>
        <v>0</v>
      </c>
      <c r="AQ21" s="66" t="e">
        <f t="shared" si="43"/>
        <v>#N/A</v>
      </c>
      <c r="AR21" s="66" t="e">
        <f t="shared" si="43"/>
        <v>#N/A</v>
      </c>
      <c r="AS21" s="66" t="e">
        <f t="shared" si="43"/>
        <v>#N/A</v>
      </c>
      <c r="AT21" s="66" t="e">
        <f t="shared" si="43"/>
        <v>#N/A</v>
      </c>
      <c r="AU21" s="66" t="e">
        <f t="shared" si="43"/>
        <v>#N/A</v>
      </c>
      <c r="AV21" s="66" t="e">
        <f t="shared" si="43"/>
        <v>#N/A</v>
      </c>
      <c r="AW21" s="66" t="e">
        <f t="shared" si="43"/>
        <v>#N/A</v>
      </c>
      <c r="AX21" s="66" t="e">
        <f t="shared" si="43"/>
        <v>#N/A</v>
      </c>
      <c r="AY21" s="67" t="e">
        <f t="shared" si="43"/>
        <v>#N/A</v>
      </c>
      <c r="AZ21" s="64"/>
      <c r="BA21" s="64"/>
      <c r="BB21" s="64"/>
      <c r="BC21" s="65">
        <f t="shared" ref="BC21:BK21" si="44">IF(ISNUMBER(D21),IF(RANK(D21,D6:D27,1)=1,1,0),0)</f>
        <v>0</v>
      </c>
      <c r="BD21" s="66">
        <f t="shared" si="44"/>
        <v>0</v>
      </c>
      <c r="BE21" s="66">
        <f t="shared" si="44"/>
        <v>0</v>
      </c>
      <c r="BF21" s="66">
        <f t="shared" si="44"/>
        <v>0</v>
      </c>
      <c r="BG21" s="66">
        <f t="shared" si="44"/>
        <v>0</v>
      </c>
      <c r="BH21" s="66">
        <f t="shared" si="44"/>
        <v>0</v>
      </c>
      <c r="BI21" s="66">
        <f t="shared" si="44"/>
        <v>0</v>
      </c>
      <c r="BJ21" s="66">
        <f t="shared" si="44"/>
        <v>0</v>
      </c>
      <c r="BK21" s="67">
        <f t="shared" si="44"/>
        <v>0</v>
      </c>
      <c r="BL21" s="64"/>
      <c r="BM21" s="64"/>
      <c r="BN21" s="65">
        <f t="shared" ref="BN21:BV21" si="45">IF(ISNUMBER(O21),IF(RANK(O21,O6:O27,1)=1,1,0),0)</f>
        <v>0</v>
      </c>
      <c r="BO21" s="66">
        <f t="shared" si="45"/>
        <v>0</v>
      </c>
      <c r="BP21" s="66">
        <f t="shared" si="45"/>
        <v>0</v>
      </c>
      <c r="BQ21" s="66">
        <f t="shared" si="45"/>
        <v>0</v>
      </c>
      <c r="BR21" s="66">
        <f t="shared" si="45"/>
        <v>0</v>
      </c>
      <c r="BS21" s="66">
        <f t="shared" si="45"/>
        <v>0</v>
      </c>
      <c r="BT21" s="66">
        <f t="shared" si="45"/>
        <v>0</v>
      </c>
      <c r="BU21" s="66">
        <f t="shared" si="45"/>
        <v>0</v>
      </c>
      <c r="BV21" s="67">
        <f t="shared" si="45"/>
        <v>0</v>
      </c>
      <c r="BW21" s="64"/>
      <c r="BX21" s="64">
        <f>SUM(BY21:CG21)</f>
        <v>0</v>
      </c>
      <c r="BY21" s="68">
        <f>IF(AND(BC21=1,BC$28=1),$AD$30,0)</f>
        <v>0</v>
      </c>
      <c r="BZ21" s="68">
        <f t="shared" ref="BZ21:CG21" si="46">IF(AND(BD21=1,BD$28=1),$AD$30,0)</f>
        <v>0</v>
      </c>
      <c r="CA21" s="68">
        <f t="shared" si="46"/>
        <v>0</v>
      </c>
      <c r="CB21" s="68">
        <f t="shared" si="46"/>
        <v>0</v>
      </c>
      <c r="CC21" s="68">
        <f t="shared" si="46"/>
        <v>0</v>
      </c>
      <c r="CD21" s="68">
        <f t="shared" si="46"/>
        <v>0</v>
      </c>
      <c r="CE21" s="68">
        <f t="shared" si="46"/>
        <v>0</v>
      </c>
      <c r="CF21" s="68">
        <f t="shared" si="46"/>
        <v>0</v>
      </c>
      <c r="CG21" s="68">
        <f t="shared" si="46"/>
        <v>0</v>
      </c>
      <c r="CH21" s="64"/>
      <c r="CI21" s="64">
        <f>SUM(CJ21:CR21)</f>
        <v>0</v>
      </c>
      <c r="CJ21" s="68">
        <f>IF(AND(BN21=1,BN$28=1),$AD$30,0)</f>
        <v>0</v>
      </c>
      <c r="CK21" s="68">
        <f t="shared" ref="CK21:CR21" si="47">IF(AND(BO21=1,BO$28=1),$AD$30,0)</f>
        <v>0</v>
      </c>
      <c r="CL21" s="68">
        <f t="shared" si="47"/>
        <v>0</v>
      </c>
      <c r="CM21" s="68">
        <f t="shared" si="47"/>
        <v>0</v>
      </c>
      <c r="CN21" s="68">
        <f t="shared" si="47"/>
        <v>0</v>
      </c>
      <c r="CO21" s="68">
        <f t="shared" si="47"/>
        <v>0</v>
      </c>
      <c r="CP21" s="68">
        <f t="shared" si="47"/>
        <v>0</v>
      </c>
      <c r="CQ21" s="68">
        <f t="shared" si="47"/>
        <v>0</v>
      </c>
      <c r="CR21" s="68">
        <f t="shared" si="47"/>
        <v>0</v>
      </c>
      <c r="CS21" s="68"/>
      <c r="CT21" s="64"/>
    </row>
    <row r="22" spans="1:98" ht="11.45" customHeight="1" thickBot="1" x14ac:dyDescent="0.25">
      <c r="A22" s="110"/>
      <c r="B22" s="150"/>
      <c r="C22" s="190"/>
      <c r="D22" s="22"/>
      <c r="E22" s="22"/>
      <c r="F22" s="22"/>
      <c r="G22" s="22"/>
      <c r="H22" s="22"/>
      <c r="I22" s="22"/>
      <c r="J22" s="22"/>
      <c r="K22" s="22"/>
      <c r="L22" s="22"/>
      <c r="M22" s="155"/>
      <c r="N22" s="156"/>
      <c r="O22" s="22"/>
      <c r="P22" s="22"/>
      <c r="Q22" s="22"/>
      <c r="R22" s="22"/>
      <c r="S22" s="22"/>
      <c r="T22" s="22"/>
      <c r="U22" s="22"/>
      <c r="V22" s="22"/>
      <c r="W22" s="22"/>
      <c r="X22" s="155"/>
      <c r="Y22" s="162"/>
      <c r="Z22" s="156"/>
      <c r="AA22" s="163"/>
      <c r="AB22" s="133"/>
      <c r="AC22" s="60"/>
      <c r="AD22" s="60"/>
      <c r="AE22" s="71">
        <f t="shared" si="0"/>
        <v>0</v>
      </c>
      <c r="AF22" s="72" t="e">
        <f t="shared" ref="AF22:AN22" si="48">VLOOKUP(D22,dndpntval,3,FALSE)</f>
        <v>#N/A</v>
      </c>
      <c r="AG22" s="72" t="e">
        <f t="shared" si="48"/>
        <v>#N/A</v>
      </c>
      <c r="AH22" s="72" t="e">
        <f t="shared" si="48"/>
        <v>#N/A</v>
      </c>
      <c r="AI22" s="72" t="e">
        <f t="shared" si="48"/>
        <v>#N/A</v>
      </c>
      <c r="AJ22" s="72" t="e">
        <f t="shared" si="48"/>
        <v>#N/A</v>
      </c>
      <c r="AK22" s="72" t="e">
        <f t="shared" si="48"/>
        <v>#N/A</v>
      </c>
      <c r="AL22" s="72" t="e">
        <f t="shared" si="48"/>
        <v>#N/A</v>
      </c>
      <c r="AM22" s="72" t="e">
        <f t="shared" si="48"/>
        <v>#N/A</v>
      </c>
      <c r="AN22" s="72" t="e">
        <f t="shared" si="48"/>
        <v>#N/A</v>
      </c>
      <c r="AO22" s="72"/>
      <c r="AP22" s="72">
        <f t="shared" si="2"/>
        <v>0</v>
      </c>
      <c r="AQ22" s="72" t="e">
        <f t="shared" ref="AQ22:AY22" si="49">VLOOKUP(O22,dndpntval,3,FALSE)</f>
        <v>#N/A</v>
      </c>
      <c r="AR22" s="72" t="e">
        <f t="shared" si="49"/>
        <v>#N/A</v>
      </c>
      <c r="AS22" s="72" t="e">
        <f t="shared" si="49"/>
        <v>#N/A</v>
      </c>
      <c r="AT22" s="72" t="e">
        <f t="shared" si="49"/>
        <v>#N/A</v>
      </c>
      <c r="AU22" s="72" t="e">
        <f t="shared" si="49"/>
        <v>#N/A</v>
      </c>
      <c r="AV22" s="72" t="e">
        <f t="shared" si="49"/>
        <v>#N/A</v>
      </c>
      <c r="AW22" s="72" t="e">
        <f t="shared" si="49"/>
        <v>#N/A</v>
      </c>
      <c r="AX22" s="72" t="e">
        <f t="shared" si="49"/>
        <v>#N/A</v>
      </c>
      <c r="AY22" s="73" t="e">
        <f t="shared" si="49"/>
        <v>#N/A</v>
      </c>
      <c r="AZ22" s="60"/>
      <c r="BA22" s="60"/>
      <c r="BB22" s="60"/>
      <c r="BC22" s="74"/>
      <c r="BD22" s="75"/>
      <c r="BE22" s="75"/>
      <c r="BF22" s="75"/>
      <c r="BG22" s="75"/>
      <c r="BH22" s="75"/>
      <c r="BI22" s="75"/>
      <c r="BJ22" s="75"/>
      <c r="BK22" s="76"/>
      <c r="BL22" s="60"/>
      <c r="BM22" s="60"/>
      <c r="BN22" s="74"/>
      <c r="BO22" s="75"/>
      <c r="BP22" s="75"/>
      <c r="BQ22" s="75"/>
      <c r="BR22" s="75"/>
      <c r="BS22" s="75"/>
      <c r="BT22" s="75"/>
      <c r="BU22" s="75"/>
      <c r="BV22" s="76"/>
      <c r="BW22" s="60"/>
      <c r="BX22" s="60"/>
      <c r="BY22" s="74"/>
      <c r="BZ22" s="74"/>
      <c r="CA22" s="74"/>
      <c r="CB22" s="74"/>
      <c r="CC22" s="74"/>
      <c r="CD22" s="74"/>
      <c r="CE22" s="74"/>
      <c r="CF22" s="74"/>
      <c r="CG22" s="74"/>
      <c r="CH22" s="60"/>
      <c r="CI22" s="60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60"/>
    </row>
    <row r="23" spans="1:98" ht="11.45" hidden="1" customHeight="1" x14ac:dyDescent="0.2">
      <c r="A23" s="110"/>
      <c r="B23" s="126"/>
      <c r="C23" s="179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/>
      <c r="O23" s="127"/>
      <c r="P23" s="127"/>
      <c r="Q23" s="127"/>
      <c r="R23" s="127"/>
      <c r="S23" s="127"/>
      <c r="T23" s="127"/>
      <c r="U23" s="127"/>
      <c r="V23" s="127"/>
      <c r="W23" s="127"/>
      <c r="X23" s="128"/>
      <c r="Y23" s="130"/>
      <c r="Z23" s="129"/>
      <c r="AA23" s="131"/>
      <c r="AB23" s="133"/>
      <c r="AC23" s="60"/>
      <c r="AD23" s="60"/>
      <c r="AE23" s="61">
        <f t="shared" si="0"/>
        <v>0</v>
      </c>
      <c r="AF23" s="62" t="e">
        <f t="shared" ref="AF23:AN24" si="50">VLOOKUP(D23,dndpntval,2,FALSE)</f>
        <v>#N/A</v>
      </c>
      <c r="AG23" s="62" t="e">
        <f t="shared" si="50"/>
        <v>#N/A</v>
      </c>
      <c r="AH23" s="62" t="e">
        <f t="shared" si="50"/>
        <v>#N/A</v>
      </c>
      <c r="AI23" s="62" t="e">
        <f t="shared" si="50"/>
        <v>#N/A</v>
      </c>
      <c r="AJ23" s="62" t="e">
        <f t="shared" si="50"/>
        <v>#N/A</v>
      </c>
      <c r="AK23" s="62" t="e">
        <f t="shared" si="50"/>
        <v>#N/A</v>
      </c>
      <c r="AL23" s="62" t="e">
        <f t="shared" si="50"/>
        <v>#N/A</v>
      </c>
      <c r="AM23" s="62" t="e">
        <f t="shared" si="50"/>
        <v>#N/A</v>
      </c>
      <c r="AN23" s="62" t="e">
        <f t="shared" si="50"/>
        <v>#N/A</v>
      </c>
      <c r="AO23" s="62"/>
      <c r="AP23" s="62">
        <f t="shared" si="2"/>
        <v>0</v>
      </c>
      <c r="AQ23" s="62" t="e">
        <f t="shared" ref="AQ23:AY24" si="51">VLOOKUP(O23,dndpntval,2,FALSE)</f>
        <v>#N/A</v>
      </c>
      <c r="AR23" s="62" t="e">
        <f t="shared" si="51"/>
        <v>#N/A</v>
      </c>
      <c r="AS23" s="62" t="e">
        <f t="shared" si="51"/>
        <v>#N/A</v>
      </c>
      <c r="AT23" s="62" t="e">
        <f t="shared" si="51"/>
        <v>#N/A</v>
      </c>
      <c r="AU23" s="62" t="e">
        <f t="shared" si="51"/>
        <v>#N/A</v>
      </c>
      <c r="AV23" s="62" t="e">
        <f t="shared" si="51"/>
        <v>#N/A</v>
      </c>
      <c r="AW23" s="62" t="e">
        <f t="shared" si="51"/>
        <v>#N/A</v>
      </c>
      <c r="AX23" s="62" t="e">
        <f t="shared" si="51"/>
        <v>#N/A</v>
      </c>
      <c r="AY23" s="63" t="e">
        <f t="shared" si="51"/>
        <v>#N/A</v>
      </c>
      <c r="AZ23" s="60"/>
      <c r="BA23" s="60"/>
      <c r="BB23" s="60"/>
      <c r="BC23" s="74"/>
      <c r="BD23" s="75"/>
      <c r="BE23" s="75"/>
      <c r="BF23" s="75"/>
      <c r="BG23" s="75"/>
      <c r="BH23" s="75"/>
      <c r="BI23" s="75"/>
      <c r="BJ23" s="75"/>
      <c r="BK23" s="76"/>
      <c r="BL23" s="60"/>
      <c r="BM23" s="60"/>
      <c r="BN23" s="74"/>
      <c r="BO23" s="75"/>
      <c r="BP23" s="75"/>
      <c r="BQ23" s="75"/>
      <c r="BR23" s="75"/>
      <c r="BS23" s="75"/>
      <c r="BT23" s="75"/>
      <c r="BU23" s="75"/>
      <c r="BV23" s="76"/>
      <c r="BW23" s="60"/>
      <c r="BX23" s="60"/>
      <c r="BY23" s="74"/>
      <c r="BZ23" s="74"/>
      <c r="CA23" s="74"/>
      <c r="CB23" s="74"/>
      <c r="CC23" s="74"/>
      <c r="CD23" s="74"/>
      <c r="CE23" s="74"/>
      <c r="CF23" s="74"/>
      <c r="CG23" s="74"/>
      <c r="CH23" s="60"/>
      <c r="CI23" s="60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60"/>
    </row>
    <row r="24" spans="1:98" ht="11.45" hidden="1" customHeight="1" x14ac:dyDescent="0.2">
      <c r="A24" s="112"/>
      <c r="B24" s="113" t="str">
        <f>IF(C24&lt;&gt;"",VLOOKUP(C24,Memberslookup,2,),"")</f>
        <v/>
      </c>
      <c r="C24" s="180"/>
      <c r="D24" s="114"/>
      <c r="E24" s="114"/>
      <c r="F24" s="114"/>
      <c r="G24" s="114"/>
      <c r="H24" s="114"/>
      <c r="I24" s="114"/>
      <c r="J24" s="114"/>
      <c r="K24" s="114"/>
      <c r="L24" s="114"/>
      <c r="M24" s="115" t="str">
        <f>IF(COUNT(D24:L24)&gt;0,SUM(D24:L24),"")</f>
        <v/>
      </c>
      <c r="N24" s="116" t="str">
        <f>IF((SUM(AE23,AE24,AE25)+BX24)&gt;0,SUM(AE23,AE24,AE25)+BX24,"")</f>
        <v/>
      </c>
      <c r="O24" s="114"/>
      <c r="P24" s="114"/>
      <c r="Q24" s="114"/>
      <c r="R24" s="114"/>
      <c r="S24" s="114"/>
      <c r="T24" s="114"/>
      <c r="U24" s="114"/>
      <c r="V24" s="114"/>
      <c r="W24" s="114"/>
      <c r="X24" s="115" t="str">
        <f>IF(COUNT(O24:W24)&gt;0,SUM(O24:W24),"")</f>
        <v/>
      </c>
      <c r="Y24" s="117" t="str">
        <f>IF(COUNT(M24,X24)&gt;0,M24+X24,"")</f>
        <v/>
      </c>
      <c r="Z24" s="116" t="str">
        <f>IF((SUM(AP23,AP24,AP25)+CI24)&gt;0,SUM(AP23,AP24,AP25)+CI24,"")</f>
        <v/>
      </c>
      <c r="AA24" s="118" t="str">
        <f>IF(SUM(N24,Z24)&gt;0,SUM(N24,Z24),"")</f>
        <v/>
      </c>
      <c r="AB24" s="134"/>
      <c r="AC24" s="64"/>
      <c r="AD24" s="64"/>
      <c r="AE24" s="65">
        <f t="shared" si="0"/>
        <v>0</v>
      </c>
      <c r="AF24" s="66" t="e">
        <f t="shared" si="50"/>
        <v>#N/A</v>
      </c>
      <c r="AG24" s="66" t="e">
        <f t="shared" si="50"/>
        <v>#N/A</v>
      </c>
      <c r="AH24" s="66" t="e">
        <f t="shared" si="50"/>
        <v>#N/A</v>
      </c>
      <c r="AI24" s="66" t="e">
        <f t="shared" si="50"/>
        <v>#N/A</v>
      </c>
      <c r="AJ24" s="66" t="e">
        <f t="shared" si="50"/>
        <v>#N/A</v>
      </c>
      <c r="AK24" s="66" t="e">
        <f t="shared" si="50"/>
        <v>#N/A</v>
      </c>
      <c r="AL24" s="66" t="e">
        <f t="shared" si="50"/>
        <v>#N/A</v>
      </c>
      <c r="AM24" s="66" t="e">
        <f t="shared" si="50"/>
        <v>#N/A</v>
      </c>
      <c r="AN24" s="66" t="e">
        <f t="shared" si="50"/>
        <v>#N/A</v>
      </c>
      <c r="AO24" s="66"/>
      <c r="AP24" s="66">
        <f t="shared" si="2"/>
        <v>0</v>
      </c>
      <c r="AQ24" s="66" t="e">
        <f t="shared" si="51"/>
        <v>#N/A</v>
      </c>
      <c r="AR24" s="66" t="e">
        <f t="shared" si="51"/>
        <v>#N/A</v>
      </c>
      <c r="AS24" s="66" t="e">
        <f t="shared" si="51"/>
        <v>#N/A</v>
      </c>
      <c r="AT24" s="66" t="e">
        <f t="shared" si="51"/>
        <v>#N/A</v>
      </c>
      <c r="AU24" s="66" t="e">
        <f t="shared" si="51"/>
        <v>#N/A</v>
      </c>
      <c r="AV24" s="66" t="e">
        <f t="shared" si="51"/>
        <v>#N/A</v>
      </c>
      <c r="AW24" s="66" t="e">
        <f t="shared" si="51"/>
        <v>#N/A</v>
      </c>
      <c r="AX24" s="66" t="e">
        <f t="shared" si="51"/>
        <v>#N/A</v>
      </c>
      <c r="AY24" s="67" t="e">
        <f t="shared" si="51"/>
        <v>#N/A</v>
      </c>
      <c r="AZ24" s="64"/>
      <c r="BA24" s="64"/>
      <c r="BB24" s="64"/>
      <c r="BC24" s="65">
        <f t="shared" ref="BC24:BK24" si="52">IF(ISNUMBER(D24),IF(RANK(D24,D6:D27,1)=1,1,0),0)</f>
        <v>0</v>
      </c>
      <c r="BD24" s="66">
        <f t="shared" si="52"/>
        <v>0</v>
      </c>
      <c r="BE24" s="66">
        <f t="shared" si="52"/>
        <v>0</v>
      </c>
      <c r="BF24" s="66">
        <f t="shared" si="52"/>
        <v>0</v>
      </c>
      <c r="BG24" s="66">
        <f t="shared" si="52"/>
        <v>0</v>
      </c>
      <c r="BH24" s="66">
        <f t="shared" si="52"/>
        <v>0</v>
      </c>
      <c r="BI24" s="66">
        <f t="shared" si="52"/>
        <v>0</v>
      </c>
      <c r="BJ24" s="66">
        <f t="shared" si="52"/>
        <v>0</v>
      </c>
      <c r="BK24" s="67">
        <f t="shared" si="52"/>
        <v>0</v>
      </c>
      <c r="BL24" s="64"/>
      <c r="BM24" s="64"/>
      <c r="BN24" s="65">
        <f t="shared" ref="BN24:BV24" si="53">IF(ISNUMBER(O24),IF(RANK(O24,O6:O27,1)=1,1,0),0)</f>
        <v>0</v>
      </c>
      <c r="BO24" s="66">
        <f t="shared" si="53"/>
        <v>0</v>
      </c>
      <c r="BP24" s="66">
        <f t="shared" si="53"/>
        <v>0</v>
      </c>
      <c r="BQ24" s="66">
        <f t="shared" si="53"/>
        <v>0</v>
      </c>
      <c r="BR24" s="66">
        <f t="shared" si="53"/>
        <v>0</v>
      </c>
      <c r="BS24" s="66">
        <f t="shared" si="53"/>
        <v>0</v>
      </c>
      <c r="BT24" s="66">
        <f t="shared" si="53"/>
        <v>0</v>
      </c>
      <c r="BU24" s="66">
        <f t="shared" si="53"/>
        <v>0</v>
      </c>
      <c r="BV24" s="67">
        <f t="shared" si="53"/>
        <v>0</v>
      </c>
      <c r="BW24" s="64"/>
      <c r="BX24" s="64">
        <f>SUM(BY24:CG24)</f>
        <v>0</v>
      </c>
      <c r="BY24" s="68">
        <f>IF(AND(BC24=1,BC$28=1),$AD$30,0)</f>
        <v>0</v>
      </c>
      <c r="BZ24" s="68">
        <f t="shared" ref="BZ24:CG24" si="54">IF(AND(BD24=1,BD$28=1),$AD$30,0)</f>
        <v>0</v>
      </c>
      <c r="CA24" s="68">
        <f t="shared" si="54"/>
        <v>0</v>
      </c>
      <c r="CB24" s="68">
        <f t="shared" si="54"/>
        <v>0</v>
      </c>
      <c r="CC24" s="68">
        <f t="shared" si="54"/>
        <v>0</v>
      </c>
      <c r="CD24" s="68">
        <f t="shared" si="54"/>
        <v>0</v>
      </c>
      <c r="CE24" s="68">
        <f t="shared" si="54"/>
        <v>0</v>
      </c>
      <c r="CF24" s="68">
        <f t="shared" si="54"/>
        <v>0</v>
      </c>
      <c r="CG24" s="68">
        <f t="shared" si="54"/>
        <v>0</v>
      </c>
      <c r="CH24" s="64"/>
      <c r="CI24" s="64">
        <f>SUM(CJ24:CR24)</f>
        <v>0</v>
      </c>
      <c r="CJ24" s="68">
        <f>IF(AND(BN24=1,BN$28=1),$AD$30,0)</f>
        <v>0</v>
      </c>
      <c r="CK24" s="68">
        <f t="shared" ref="CK24:CR24" si="55">IF(AND(BO24=1,BO$28=1),$AD$30,0)</f>
        <v>0</v>
      </c>
      <c r="CL24" s="68">
        <f t="shared" si="55"/>
        <v>0</v>
      </c>
      <c r="CM24" s="68">
        <f t="shared" si="55"/>
        <v>0</v>
      </c>
      <c r="CN24" s="68">
        <f t="shared" si="55"/>
        <v>0</v>
      </c>
      <c r="CO24" s="68">
        <f t="shared" si="55"/>
        <v>0</v>
      </c>
      <c r="CP24" s="68">
        <f t="shared" si="55"/>
        <v>0</v>
      </c>
      <c r="CQ24" s="68">
        <f t="shared" si="55"/>
        <v>0</v>
      </c>
      <c r="CR24" s="68">
        <f t="shared" si="55"/>
        <v>0</v>
      </c>
      <c r="CS24" s="68"/>
      <c r="CT24" s="64"/>
    </row>
    <row r="25" spans="1:98" ht="11.45" hidden="1" customHeight="1" thickBot="1" x14ac:dyDescent="0.25">
      <c r="A25" s="110"/>
      <c r="B25" s="120"/>
      <c r="C25" s="181"/>
      <c r="D25" s="121"/>
      <c r="E25" s="121"/>
      <c r="F25" s="121"/>
      <c r="G25" s="121"/>
      <c r="H25" s="121"/>
      <c r="I25" s="121"/>
      <c r="J25" s="121"/>
      <c r="K25" s="121"/>
      <c r="L25" s="121"/>
      <c r="M25" s="122"/>
      <c r="N25" s="123"/>
      <c r="O25" s="121"/>
      <c r="P25" s="121"/>
      <c r="Q25" s="121"/>
      <c r="R25" s="121"/>
      <c r="S25" s="121"/>
      <c r="T25" s="121"/>
      <c r="U25" s="121"/>
      <c r="V25" s="121"/>
      <c r="W25" s="121"/>
      <c r="X25" s="122"/>
      <c r="Y25" s="124"/>
      <c r="Z25" s="123"/>
      <c r="AA25" s="125"/>
      <c r="AB25" s="133"/>
      <c r="AC25" s="60"/>
      <c r="AD25" s="60"/>
      <c r="AE25" s="71">
        <f t="shared" si="0"/>
        <v>0</v>
      </c>
      <c r="AF25" s="72" t="e">
        <f t="shared" ref="AF25:AN25" si="56">VLOOKUP(D25,dndpntval,3,FALSE)</f>
        <v>#N/A</v>
      </c>
      <c r="AG25" s="72" t="e">
        <f t="shared" si="56"/>
        <v>#N/A</v>
      </c>
      <c r="AH25" s="72" t="e">
        <f t="shared" si="56"/>
        <v>#N/A</v>
      </c>
      <c r="AI25" s="72" t="e">
        <f t="shared" si="56"/>
        <v>#N/A</v>
      </c>
      <c r="AJ25" s="72" t="e">
        <f t="shared" si="56"/>
        <v>#N/A</v>
      </c>
      <c r="AK25" s="72" t="e">
        <f t="shared" si="56"/>
        <v>#N/A</v>
      </c>
      <c r="AL25" s="72" t="e">
        <f t="shared" si="56"/>
        <v>#N/A</v>
      </c>
      <c r="AM25" s="72" t="e">
        <f t="shared" si="56"/>
        <v>#N/A</v>
      </c>
      <c r="AN25" s="72" t="e">
        <f t="shared" si="56"/>
        <v>#N/A</v>
      </c>
      <c r="AO25" s="72"/>
      <c r="AP25" s="72">
        <f t="shared" si="2"/>
        <v>0</v>
      </c>
      <c r="AQ25" s="72" t="e">
        <f t="shared" ref="AQ25:AY25" si="57">VLOOKUP(O25,dndpntval,3,FALSE)</f>
        <v>#N/A</v>
      </c>
      <c r="AR25" s="72" t="e">
        <f t="shared" si="57"/>
        <v>#N/A</v>
      </c>
      <c r="AS25" s="72" t="e">
        <f t="shared" si="57"/>
        <v>#N/A</v>
      </c>
      <c r="AT25" s="72" t="e">
        <f t="shared" si="57"/>
        <v>#N/A</v>
      </c>
      <c r="AU25" s="72" t="e">
        <f t="shared" si="57"/>
        <v>#N/A</v>
      </c>
      <c r="AV25" s="72" t="e">
        <f t="shared" si="57"/>
        <v>#N/A</v>
      </c>
      <c r="AW25" s="72" t="e">
        <f t="shared" si="57"/>
        <v>#N/A</v>
      </c>
      <c r="AX25" s="72" t="e">
        <f t="shared" si="57"/>
        <v>#N/A</v>
      </c>
      <c r="AY25" s="73" t="e">
        <f t="shared" si="57"/>
        <v>#N/A</v>
      </c>
      <c r="AZ25" s="60"/>
      <c r="BA25" s="60"/>
      <c r="BB25" s="60"/>
      <c r="BC25" s="74"/>
      <c r="BD25" s="75"/>
      <c r="BE25" s="75"/>
      <c r="BF25" s="75"/>
      <c r="BG25" s="75"/>
      <c r="BH25" s="75"/>
      <c r="BI25" s="75"/>
      <c r="BJ25" s="75"/>
      <c r="BK25" s="76"/>
      <c r="BL25" s="60"/>
      <c r="BM25" s="60"/>
      <c r="BN25" s="74"/>
      <c r="BO25" s="75"/>
      <c r="BP25" s="75"/>
      <c r="BQ25" s="75"/>
      <c r="BR25" s="75"/>
      <c r="BS25" s="75"/>
      <c r="BT25" s="75"/>
      <c r="BU25" s="75"/>
      <c r="BV25" s="76"/>
      <c r="BW25" s="60"/>
      <c r="BX25" s="60"/>
      <c r="BY25" s="74"/>
      <c r="BZ25" s="74"/>
      <c r="CA25" s="74"/>
      <c r="CB25" s="74"/>
      <c r="CC25" s="74"/>
      <c r="CD25" s="74"/>
      <c r="CE25" s="74"/>
      <c r="CF25" s="74"/>
      <c r="CG25" s="74"/>
      <c r="CH25" s="60"/>
      <c r="CI25" s="60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60"/>
    </row>
    <row r="26" spans="1:98" ht="11.45" hidden="1" customHeight="1" x14ac:dyDescent="0.2">
      <c r="A26" s="110"/>
      <c r="B26" s="126"/>
      <c r="C26" s="179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/>
      <c r="O26" s="127"/>
      <c r="P26" s="127"/>
      <c r="Q26" s="127"/>
      <c r="R26" s="127"/>
      <c r="S26" s="127"/>
      <c r="T26" s="127"/>
      <c r="U26" s="127"/>
      <c r="V26" s="127"/>
      <c r="W26" s="127"/>
      <c r="X26" s="128"/>
      <c r="Y26" s="130"/>
      <c r="Z26" s="129"/>
      <c r="AA26" s="131"/>
      <c r="AB26" s="133"/>
      <c r="AC26" s="60"/>
      <c r="AD26" s="60"/>
      <c r="AE26" s="61">
        <f t="shared" si="0"/>
        <v>0</v>
      </c>
      <c r="AF26" s="62" t="e">
        <f t="shared" ref="AF26:AN27" si="58">VLOOKUP(D26,dndpntval,2,FALSE)</f>
        <v>#N/A</v>
      </c>
      <c r="AG26" s="62" t="e">
        <f t="shared" si="58"/>
        <v>#N/A</v>
      </c>
      <c r="AH26" s="62" t="e">
        <f t="shared" si="58"/>
        <v>#N/A</v>
      </c>
      <c r="AI26" s="62" t="e">
        <f t="shared" si="58"/>
        <v>#N/A</v>
      </c>
      <c r="AJ26" s="62" t="e">
        <f t="shared" si="58"/>
        <v>#N/A</v>
      </c>
      <c r="AK26" s="62" t="e">
        <f t="shared" si="58"/>
        <v>#N/A</v>
      </c>
      <c r="AL26" s="62" t="e">
        <f t="shared" si="58"/>
        <v>#N/A</v>
      </c>
      <c r="AM26" s="62" t="e">
        <f t="shared" si="58"/>
        <v>#N/A</v>
      </c>
      <c r="AN26" s="62" t="e">
        <f t="shared" si="58"/>
        <v>#N/A</v>
      </c>
      <c r="AO26" s="62"/>
      <c r="AP26" s="62">
        <f t="shared" si="2"/>
        <v>0</v>
      </c>
      <c r="AQ26" s="62" t="e">
        <f t="shared" ref="AQ26:AY27" si="59">VLOOKUP(O26,dndpntval,2,FALSE)</f>
        <v>#N/A</v>
      </c>
      <c r="AR26" s="62" t="e">
        <f t="shared" si="59"/>
        <v>#N/A</v>
      </c>
      <c r="AS26" s="62" t="e">
        <f t="shared" si="59"/>
        <v>#N/A</v>
      </c>
      <c r="AT26" s="62" t="e">
        <f t="shared" si="59"/>
        <v>#N/A</v>
      </c>
      <c r="AU26" s="62" t="e">
        <f t="shared" si="59"/>
        <v>#N/A</v>
      </c>
      <c r="AV26" s="62" t="e">
        <f t="shared" si="59"/>
        <v>#N/A</v>
      </c>
      <c r="AW26" s="62" t="e">
        <f t="shared" si="59"/>
        <v>#N/A</v>
      </c>
      <c r="AX26" s="62" t="e">
        <f t="shared" si="59"/>
        <v>#N/A</v>
      </c>
      <c r="AY26" s="63" t="e">
        <f t="shared" si="59"/>
        <v>#N/A</v>
      </c>
      <c r="AZ26" s="60"/>
      <c r="BA26" s="60"/>
      <c r="BB26" s="60"/>
      <c r="BC26" s="74"/>
      <c r="BD26" s="75"/>
      <c r="BE26" s="75"/>
      <c r="BF26" s="75"/>
      <c r="BG26" s="75"/>
      <c r="BH26" s="75"/>
      <c r="BI26" s="75"/>
      <c r="BJ26" s="75"/>
      <c r="BK26" s="76"/>
      <c r="BL26" s="60"/>
      <c r="BM26" s="60"/>
      <c r="BN26" s="74"/>
      <c r="BO26" s="75"/>
      <c r="BP26" s="75"/>
      <c r="BQ26" s="75"/>
      <c r="BR26" s="75"/>
      <c r="BS26" s="75"/>
      <c r="BT26" s="75"/>
      <c r="BU26" s="75"/>
      <c r="BV26" s="76"/>
      <c r="BW26" s="60"/>
      <c r="BX26" s="60"/>
      <c r="BY26" s="74"/>
      <c r="BZ26" s="74"/>
      <c r="CA26" s="74"/>
      <c r="CB26" s="74"/>
      <c r="CC26" s="74"/>
      <c r="CD26" s="74"/>
      <c r="CE26" s="74"/>
      <c r="CF26" s="74"/>
      <c r="CG26" s="74"/>
      <c r="CH26" s="60"/>
      <c r="CI26" s="60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60"/>
    </row>
    <row r="27" spans="1:98" ht="11.45" hidden="1" customHeight="1" x14ac:dyDescent="0.2">
      <c r="A27" s="112"/>
      <c r="B27" s="113" t="str">
        <f>IF(C27&lt;&gt;"",VLOOKUP(C27,Memberslookup,2,),"")</f>
        <v/>
      </c>
      <c r="C27" s="180"/>
      <c r="D27" s="114"/>
      <c r="E27" s="114"/>
      <c r="F27" s="114"/>
      <c r="G27" s="114"/>
      <c r="H27" s="114"/>
      <c r="I27" s="114"/>
      <c r="J27" s="114"/>
      <c r="K27" s="114"/>
      <c r="L27" s="114"/>
      <c r="M27" s="115" t="str">
        <f>IF(COUNT(D27:L27)&gt;0,SUM(D27:L27),"")</f>
        <v/>
      </c>
      <c r="N27" s="116" t="str">
        <f>IF((SUM(AE26,AE27,AE28)+BX27)&gt;0,SUM(AE26,AE27,AE28)+BX27,"")</f>
        <v/>
      </c>
      <c r="O27" s="114"/>
      <c r="P27" s="114"/>
      <c r="Q27" s="114"/>
      <c r="R27" s="114"/>
      <c r="S27" s="114"/>
      <c r="T27" s="114"/>
      <c r="U27" s="114"/>
      <c r="V27" s="114"/>
      <c r="W27" s="114"/>
      <c r="X27" s="115" t="str">
        <f>IF(COUNT(O27:W27)&gt;0,SUM(O27:W27),"")</f>
        <v/>
      </c>
      <c r="Y27" s="117" t="str">
        <f>IF(COUNT(M27,X27)&gt;0,M27+X27,"")</f>
        <v/>
      </c>
      <c r="Z27" s="116" t="str">
        <f>IF((SUM(AP26,AP27,AP28)+CI27)&gt;0,SUM(AP26,AP27,AP28)+CI27,"")</f>
        <v/>
      </c>
      <c r="AA27" s="118" t="str">
        <f>IF(SUM(N27,Z27)&gt;0,SUM(N27,Z27),"")</f>
        <v/>
      </c>
      <c r="AB27" s="134"/>
      <c r="AC27" s="64"/>
      <c r="AD27" s="64"/>
      <c r="AE27" s="65">
        <f t="shared" si="0"/>
        <v>0</v>
      </c>
      <c r="AF27" s="66" t="e">
        <f t="shared" si="58"/>
        <v>#N/A</v>
      </c>
      <c r="AG27" s="66" t="e">
        <f t="shared" si="58"/>
        <v>#N/A</v>
      </c>
      <c r="AH27" s="66" t="e">
        <f t="shared" si="58"/>
        <v>#N/A</v>
      </c>
      <c r="AI27" s="66" t="e">
        <f t="shared" si="58"/>
        <v>#N/A</v>
      </c>
      <c r="AJ27" s="66" t="e">
        <f t="shared" si="58"/>
        <v>#N/A</v>
      </c>
      <c r="AK27" s="66" t="e">
        <f t="shared" si="58"/>
        <v>#N/A</v>
      </c>
      <c r="AL27" s="66" t="e">
        <f t="shared" si="58"/>
        <v>#N/A</v>
      </c>
      <c r="AM27" s="66" t="e">
        <f t="shared" si="58"/>
        <v>#N/A</v>
      </c>
      <c r="AN27" s="66" t="e">
        <f t="shared" si="58"/>
        <v>#N/A</v>
      </c>
      <c r="AO27" s="66"/>
      <c r="AP27" s="66">
        <f t="shared" si="2"/>
        <v>0</v>
      </c>
      <c r="AQ27" s="66" t="e">
        <f t="shared" si="59"/>
        <v>#N/A</v>
      </c>
      <c r="AR27" s="66" t="e">
        <f t="shared" si="59"/>
        <v>#N/A</v>
      </c>
      <c r="AS27" s="66" t="e">
        <f t="shared" si="59"/>
        <v>#N/A</v>
      </c>
      <c r="AT27" s="66" t="e">
        <f t="shared" si="59"/>
        <v>#N/A</v>
      </c>
      <c r="AU27" s="66" t="e">
        <f t="shared" si="59"/>
        <v>#N/A</v>
      </c>
      <c r="AV27" s="66" t="e">
        <f t="shared" si="59"/>
        <v>#N/A</v>
      </c>
      <c r="AW27" s="66" t="e">
        <f t="shared" si="59"/>
        <v>#N/A</v>
      </c>
      <c r="AX27" s="66" t="e">
        <f t="shared" si="59"/>
        <v>#N/A</v>
      </c>
      <c r="AY27" s="67" t="e">
        <f t="shared" si="59"/>
        <v>#N/A</v>
      </c>
      <c r="AZ27" s="64"/>
      <c r="BA27" s="64"/>
      <c r="BB27" s="64"/>
      <c r="BC27" s="77">
        <f t="shared" ref="BC27:BK27" si="60">IF(ISNUMBER(D27),IF(RANK(D27,D6:D27,1)=1,1,0),0)</f>
        <v>0</v>
      </c>
      <c r="BD27" s="78">
        <f t="shared" si="60"/>
        <v>0</v>
      </c>
      <c r="BE27" s="78">
        <f t="shared" si="60"/>
        <v>0</v>
      </c>
      <c r="BF27" s="78">
        <f t="shared" si="60"/>
        <v>0</v>
      </c>
      <c r="BG27" s="78">
        <f t="shared" si="60"/>
        <v>0</v>
      </c>
      <c r="BH27" s="78">
        <f t="shared" si="60"/>
        <v>0</v>
      </c>
      <c r="BI27" s="78">
        <f t="shared" si="60"/>
        <v>0</v>
      </c>
      <c r="BJ27" s="78">
        <f t="shared" si="60"/>
        <v>0</v>
      </c>
      <c r="BK27" s="79">
        <f t="shared" si="60"/>
        <v>0</v>
      </c>
      <c r="BL27" s="64"/>
      <c r="BM27" s="64"/>
      <c r="BN27" s="77">
        <f t="shared" ref="BN27:BV27" si="61">IF(ISNUMBER(O27),IF(RANK(O27,O6:O27,1)=1,1,0),0)</f>
        <v>0</v>
      </c>
      <c r="BO27" s="78">
        <f t="shared" si="61"/>
        <v>0</v>
      </c>
      <c r="BP27" s="78">
        <f t="shared" si="61"/>
        <v>0</v>
      </c>
      <c r="BQ27" s="78">
        <f t="shared" si="61"/>
        <v>0</v>
      </c>
      <c r="BR27" s="78">
        <f t="shared" si="61"/>
        <v>0</v>
      </c>
      <c r="BS27" s="78">
        <f t="shared" si="61"/>
        <v>0</v>
      </c>
      <c r="BT27" s="78">
        <f t="shared" si="61"/>
        <v>0</v>
      </c>
      <c r="BU27" s="78">
        <f t="shared" si="61"/>
        <v>0</v>
      </c>
      <c r="BV27" s="79">
        <f t="shared" si="61"/>
        <v>0</v>
      </c>
      <c r="BW27" s="64"/>
      <c r="BX27" s="64">
        <f>SUM(BY27:CG27)</f>
        <v>0</v>
      </c>
      <c r="BY27" s="68">
        <f>IF(AND(BC27=1,BC$28=1),$AD$30,0)</f>
        <v>0</v>
      </c>
      <c r="BZ27" s="68">
        <f t="shared" ref="BZ27:CG27" si="62">IF(AND(BD27=1,BD$28=1),$AD$30,0)</f>
        <v>0</v>
      </c>
      <c r="CA27" s="68">
        <f t="shared" si="62"/>
        <v>0</v>
      </c>
      <c r="CB27" s="68">
        <f t="shared" si="62"/>
        <v>0</v>
      </c>
      <c r="CC27" s="68">
        <f t="shared" si="62"/>
        <v>0</v>
      </c>
      <c r="CD27" s="68">
        <f t="shared" si="62"/>
        <v>0</v>
      </c>
      <c r="CE27" s="68">
        <f t="shared" si="62"/>
        <v>0</v>
      </c>
      <c r="CF27" s="68">
        <f t="shared" si="62"/>
        <v>0</v>
      </c>
      <c r="CG27" s="68">
        <f t="shared" si="62"/>
        <v>0</v>
      </c>
      <c r="CH27" s="64"/>
      <c r="CI27" s="64">
        <f>SUM(CJ27:CR27)</f>
        <v>0</v>
      </c>
      <c r="CJ27" s="68">
        <f>IF(AND(BN27=1,BN$28=1),$AD$30,0)</f>
        <v>0</v>
      </c>
      <c r="CK27" s="68">
        <f t="shared" ref="CK27:CR27" si="63">IF(AND(BO27=1,BO$28=1),$AD$30,0)</f>
        <v>0</v>
      </c>
      <c r="CL27" s="68">
        <f t="shared" si="63"/>
        <v>0</v>
      </c>
      <c r="CM27" s="68">
        <f t="shared" si="63"/>
        <v>0</v>
      </c>
      <c r="CN27" s="68">
        <f t="shared" si="63"/>
        <v>0</v>
      </c>
      <c r="CO27" s="68">
        <f t="shared" si="63"/>
        <v>0</v>
      </c>
      <c r="CP27" s="68">
        <f t="shared" si="63"/>
        <v>0</v>
      </c>
      <c r="CQ27" s="68">
        <f t="shared" si="63"/>
        <v>0</v>
      </c>
      <c r="CR27" s="68">
        <f t="shared" si="63"/>
        <v>0</v>
      </c>
      <c r="CS27" s="68"/>
      <c r="CT27" s="64"/>
    </row>
    <row r="28" spans="1:98" ht="15" hidden="1" thickBot="1" x14ac:dyDescent="0.25">
      <c r="A28" s="110"/>
      <c r="B28" s="135"/>
      <c r="C28" s="182"/>
      <c r="D28" s="136"/>
      <c r="E28" s="136"/>
      <c r="F28" s="136"/>
      <c r="G28" s="136"/>
      <c r="H28" s="136"/>
      <c r="I28" s="136"/>
      <c r="J28" s="136"/>
      <c r="K28" s="136"/>
      <c r="L28" s="136"/>
      <c r="M28" s="137"/>
      <c r="N28" s="137"/>
      <c r="O28" s="136"/>
      <c r="P28" s="136"/>
      <c r="Q28" s="136"/>
      <c r="R28" s="136"/>
      <c r="S28" s="136"/>
      <c r="T28" s="136"/>
      <c r="U28" s="136"/>
      <c r="V28" s="136"/>
      <c r="W28" s="136"/>
      <c r="X28" s="137"/>
      <c r="Y28" s="138"/>
      <c r="Z28" s="137"/>
      <c r="AA28" s="139"/>
      <c r="AB28" s="133"/>
      <c r="AC28" s="60"/>
      <c r="AD28" s="60"/>
      <c r="AE28" s="71">
        <f t="shared" si="0"/>
        <v>0</v>
      </c>
      <c r="AF28" s="72" t="e">
        <f t="shared" ref="AF28:AN28" si="64">VLOOKUP(D28,dndpntval,3,FALSE)</f>
        <v>#N/A</v>
      </c>
      <c r="AG28" s="72" t="e">
        <f t="shared" si="64"/>
        <v>#N/A</v>
      </c>
      <c r="AH28" s="72" t="e">
        <f t="shared" si="64"/>
        <v>#N/A</v>
      </c>
      <c r="AI28" s="72" t="e">
        <f t="shared" si="64"/>
        <v>#N/A</v>
      </c>
      <c r="AJ28" s="72" t="e">
        <f t="shared" si="64"/>
        <v>#N/A</v>
      </c>
      <c r="AK28" s="72" t="e">
        <f t="shared" si="64"/>
        <v>#N/A</v>
      </c>
      <c r="AL28" s="72" t="e">
        <f t="shared" si="64"/>
        <v>#N/A</v>
      </c>
      <c r="AM28" s="72" t="e">
        <f t="shared" si="64"/>
        <v>#N/A</v>
      </c>
      <c r="AN28" s="72" t="e">
        <f t="shared" si="64"/>
        <v>#N/A</v>
      </c>
      <c r="AO28" s="72"/>
      <c r="AP28" s="72">
        <f t="shared" si="2"/>
        <v>0</v>
      </c>
      <c r="AQ28" s="72" t="e">
        <f t="shared" ref="AQ28:AY28" si="65">VLOOKUP(O28,dndpntval,3,FALSE)</f>
        <v>#N/A</v>
      </c>
      <c r="AR28" s="72" t="e">
        <f t="shared" si="65"/>
        <v>#N/A</v>
      </c>
      <c r="AS28" s="72" t="e">
        <f t="shared" si="65"/>
        <v>#N/A</v>
      </c>
      <c r="AT28" s="72" t="e">
        <f t="shared" si="65"/>
        <v>#N/A</v>
      </c>
      <c r="AU28" s="72" t="e">
        <f t="shared" si="65"/>
        <v>#N/A</v>
      </c>
      <c r="AV28" s="72" t="e">
        <f t="shared" si="65"/>
        <v>#N/A</v>
      </c>
      <c r="AW28" s="72" t="e">
        <f t="shared" si="65"/>
        <v>#N/A</v>
      </c>
      <c r="AX28" s="72" t="e">
        <f t="shared" si="65"/>
        <v>#N/A</v>
      </c>
      <c r="AY28" s="73" t="e">
        <f t="shared" si="65"/>
        <v>#N/A</v>
      </c>
      <c r="AZ28" s="60"/>
      <c r="BA28" s="60"/>
      <c r="BB28" s="60" t="s">
        <v>18</v>
      </c>
      <c r="BC28" s="60">
        <f>SUM(BC6:BC27)</f>
        <v>0</v>
      </c>
      <c r="BD28" s="60">
        <f t="shared" ref="BD28:BK28" si="66">SUM(BD6:BD27)</f>
        <v>0</v>
      </c>
      <c r="BE28" s="60">
        <f t="shared" si="66"/>
        <v>0</v>
      </c>
      <c r="BF28" s="60">
        <f t="shared" si="66"/>
        <v>0</v>
      </c>
      <c r="BG28" s="60">
        <f t="shared" si="66"/>
        <v>0</v>
      </c>
      <c r="BH28" s="60">
        <f t="shared" si="66"/>
        <v>0</v>
      </c>
      <c r="BI28" s="60">
        <f t="shared" si="66"/>
        <v>0</v>
      </c>
      <c r="BJ28" s="60">
        <f t="shared" si="66"/>
        <v>0</v>
      </c>
      <c r="BK28" s="60">
        <f t="shared" si="66"/>
        <v>0</v>
      </c>
      <c r="BL28" s="60"/>
      <c r="BM28" s="60"/>
      <c r="BN28" s="60">
        <f>SUM(BN6:BN27)</f>
        <v>0</v>
      </c>
      <c r="BO28" s="60">
        <f t="shared" ref="BO28:BV28" si="67">SUM(BO6:BO27)</f>
        <v>0</v>
      </c>
      <c r="BP28" s="60">
        <f t="shared" si="67"/>
        <v>0</v>
      </c>
      <c r="BQ28" s="60">
        <f t="shared" si="67"/>
        <v>0</v>
      </c>
      <c r="BR28" s="60">
        <f t="shared" si="67"/>
        <v>0</v>
      </c>
      <c r="BS28" s="60">
        <f t="shared" si="67"/>
        <v>0</v>
      </c>
      <c r="BT28" s="60">
        <f t="shared" si="67"/>
        <v>0</v>
      </c>
      <c r="BU28" s="60">
        <f t="shared" si="67"/>
        <v>0</v>
      </c>
      <c r="BV28" s="60">
        <f t="shared" si="67"/>
        <v>0</v>
      </c>
      <c r="BW28" s="60"/>
      <c r="BX28" s="60"/>
      <c r="BY28" s="74"/>
      <c r="BZ28" s="74"/>
      <c r="CA28" s="74"/>
      <c r="CB28" s="74"/>
      <c r="CC28" s="74"/>
      <c r="CD28" s="74"/>
      <c r="CE28" s="74"/>
      <c r="CF28" s="74"/>
      <c r="CG28" s="74"/>
      <c r="CH28" s="60"/>
      <c r="CI28" s="60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60"/>
    </row>
    <row r="29" spans="1:98" ht="15.75" thickBot="1" x14ac:dyDescent="0.25">
      <c r="A29" s="140"/>
      <c r="B29" s="141" t="s">
        <v>130</v>
      </c>
      <c r="C29" s="142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3"/>
      <c r="AA29" s="141"/>
      <c r="AB29" s="144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 t="s">
        <v>19</v>
      </c>
      <c r="BC29" s="59">
        <f>IF(BC28&gt;1,1,0)</f>
        <v>0</v>
      </c>
      <c r="BD29" s="59">
        <f>(IF(BD28&gt;1,BC29+1,0))</f>
        <v>0</v>
      </c>
      <c r="BE29" s="59">
        <f t="shared" ref="BE29:BK29" si="68">(IF(BE28&gt;1,BD29+1,0))</f>
        <v>0</v>
      </c>
      <c r="BF29" s="59">
        <f t="shared" si="68"/>
        <v>0</v>
      </c>
      <c r="BG29" s="59">
        <f t="shared" si="68"/>
        <v>0</v>
      </c>
      <c r="BH29" s="59">
        <f t="shared" si="68"/>
        <v>0</v>
      </c>
      <c r="BI29" s="59">
        <f t="shared" si="68"/>
        <v>0</v>
      </c>
      <c r="BJ29" s="59">
        <f t="shared" si="68"/>
        <v>0</v>
      </c>
      <c r="BK29" s="59">
        <f t="shared" si="68"/>
        <v>0</v>
      </c>
      <c r="BL29" s="59"/>
      <c r="BM29" s="59"/>
      <c r="BN29" s="59">
        <f>IF(BN28&gt;1,1,0)</f>
        <v>0</v>
      </c>
      <c r="BO29" s="59">
        <f>(IF(BO28&gt;1,BN29+1,0))</f>
        <v>0</v>
      </c>
      <c r="BP29" s="59">
        <f t="shared" ref="BP29:BV29" si="69">(IF(BP28&gt;1,BO29+1,0))</f>
        <v>0</v>
      </c>
      <c r="BQ29" s="59">
        <f t="shared" si="69"/>
        <v>0</v>
      </c>
      <c r="BR29" s="59">
        <f t="shared" si="69"/>
        <v>0</v>
      </c>
      <c r="BS29" s="59">
        <f t="shared" si="69"/>
        <v>0</v>
      </c>
      <c r="BT29" s="59">
        <f t="shared" si="69"/>
        <v>0</v>
      </c>
      <c r="BU29" s="59">
        <f t="shared" si="69"/>
        <v>0</v>
      </c>
      <c r="BV29" s="59">
        <f t="shared" si="69"/>
        <v>0</v>
      </c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</row>
    <row r="30" spans="1:98" ht="16.5" hidden="1" thickTop="1" thickBot="1" x14ac:dyDescent="0.25">
      <c r="A30" s="45"/>
      <c r="B30" s="45"/>
      <c r="C30" s="4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7"/>
      <c r="AA30" s="48"/>
      <c r="AB30" s="49"/>
      <c r="AC30" s="46">
        <f>COUNT(B5:B28)</f>
        <v>1</v>
      </c>
      <c r="AD30" s="80">
        <f>(AC30-3)*(1/3)+1</f>
        <v>0.33333333333333337</v>
      </c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</row>
    <row r="31" spans="1:98" ht="16.5" hidden="1" thickTop="1" thickBot="1" x14ac:dyDescent="0.3">
      <c r="A31" s="50"/>
      <c r="B31" s="1" t="s">
        <v>11</v>
      </c>
      <c r="C31" s="183">
        <f>C3</f>
        <v>44322</v>
      </c>
      <c r="D31" s="193" t="s">
        <v>1</v>
      </c>
      <c r="E31" s="193"/>
      <c r="F31" s="2" t="str">
        <f>F3</f>
        <v>P1</v>
      </c>
      <c r="G31" s="3"/>
      <c r="H31" s="3"/>
      <c r="I31" s="3"/>
      <c r="J31" s="3"/>
      <c r="K31" s="3"/>
      <c r="L31" s="195" t="str">
        <f>L3</f>
        <v>The Valley</v>
      </c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5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</row>
    <row r="32" spans="1:98" ht="11.45" hidden="1" customHeight="1" thickTop="1" thickBot="1" x14ac:dyDescent="0.25">
      <c r="A32" s="4"/>
      <c r="B32" s="105" t="s">
        <v>3</v>
      </c>
      <c r="C32" s="184" t="s">
        <v>4</v>
      </c>
      <c r="D32" s="105">
        <v>1</v>
      </c>
      <c r="E32" s="105">
        <v>2</v>
      </c>
      <c r="F32" s="105">
        <v>3</v>
      </c>
      <c r="G32" s="105">
        <v>4</v>
      </c>
      <c r="H32" s="105">
        <v>5</v>
      </c>
      <c r="I32" s="105">
        <v>6</v>
      </c>
      <c r="J32" s="105">
        <v>7</v>
      </c>
      <c r="K32" s="105">
        <v>8</v>
      </c>
      <c r="L32" s="105">
        <v>9</v>
      </c>
      <c r="M32" s="106" t="s">
        <v>5</v>
      </c>
      <c r="N32" s="106" t="s">
        <v>6</v>
      </c>
      <c r="O32" s="107">
        <v>10</v>
      </c>
      <c r="P32" s="105">
        <v>11</v>
      </c>
      <c r="Q32" s="105">
        <v>12</v>
      </c>
      <c r="R32" s="105">
        <v>13</v>
      </c>
      <c r="S32" s="105">
        <v>14</v>
      </c>
      <c r="T32" s="105">
        <v>15</v>
      </c>
      <c r="U32" s="105">
        <v>16</v>
      </c>
      <c r="V32" s="105">
        <v>17</v>
      </c>
      <c r="W32" s="105">
        <v>18</v>
      </c>
      <c r="X32" s="105" t="s">
        <v>7</v>
      </c>
      <c r="Y32" s="105" t="s">
        <v>8</v>
      </c>
      <c r="Z32" s="106" t="s">
        <v>9</v>
      </c>
      <c r="AA32" s="106" t="s">
        <v>10</v>
      </c>
      <c r="AB32" s="5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</row>
    <row r="33" spans="1:98" ht="11.45" hidden="1" customHeight="1" thickTop="1" x14ac:dyDescent="0.2">
      <c r="A33" s="6"/>
      <c r="B33" s="7"/>
      <c r="C33" s="185"/>
      <c r="D33" s="8"/>
      <c r="E33" s="8"/>
      <c r="F33" s="8"/>
      <c r="G33" s="8"/>
      <c r="H33" s="8"/>
      <c r="I33" s="8"/>
      <c r="J33" s="8"/>
      <c r="K33" s="8"/>
      <c r="L33" s="8"/>
      <c r="M33" s="9"/>
      <c r="N33" s="10"/>
      <c r="O33" s="8"/>
      <c r="P33" s="8"/>
      <c r="Q33" s="8"/>
      <c r="R33" s="8"/>
      <c r="S33" s="8"/>
      <c r="T33" s="8"/>
      <c r="U33" s="8"/>
      <c r="V33" s="8"/>
      <c r="W33" s="8"/>
      <c r="X33" s="9"/>
      <c r="Y33" s="11"/>
      <c r="Z33" s="10"/>
      <c r="AA33" s="10"/>
      <c r="AB33" s="12"/>
      <c r="AC33" s="60"/>
      <c r="AD33" s="60"/>
      <c r="AE33" s="61">
        <f t="shared" ref="AE33:AE56" si="70">SUM(IF(ISNUMBER(AF33),AF33),IF(ISNUMBER(AG33),AG33),IF(ISNUMBER(AH33),AH33),IF(ISNUMBER(AI33),AI33),IF(ISNUMBER(AJ33),AJ33),IF(ISNUMBER(AK33),AK33),IF(ISNUMBER(AL33),AL33),IF(ISNUMBER(AM33),AM33),IF(ISNUMBER(AN33),AN33))</f>
        <v>0</v>
      </c>
      <c r="AF33" s="62" t="e">
        <f t="shared" ref="AF33:AN34" si="71">VLOOKUP(D33,dndpntval,2,FALSE)</f>
        <v>#N/A</v>
      </c>
      <c r="AG33" s="62" t="e">
        <f t="shared" si="71"/>
        <v>#N/A</v>
      </c>
      <c r="AH33" s="62" t="e">
        <f t="shared" si="71"/>
        <v>#N/A</v>
      </c>
      <c r="AI33" s="62" t="e">
        <f t="shared" si="71"/>
        <v>#N/A</v>
      </c>
      <c r="AJ33" s="62" t="e">
        <f t="shared" si="71"/>
        <v>#N/A</v>
      </c>
      <c r="AK33" s="62" t="e">
        <f t="shared" si="71"/>
        <v>#N/A</v>
      </c>
      <c r="AL33" s="62" t="e">
        <f t="shared" si="71"/>
        <v>#N/A</v>
      </c>
      <c r="AM33" s="62" t="e">
        <f t="shared" si="71"/>
        <v>#N/A</v>
      </c>
      <c r="AN33" s="62" t="e">
        <f t="shared" si="71"/>
        <v>#N/A</v>
      </c>
      <c r="AO33" s="62"/>
      <c r="AP33" s="62">
        <f t="shared" ref="AP33:AP56" si="72">SUM(IF(ISNUMBER(AQ33),AQ33),IF(ISNUMBER(AR33),AR33),IF(ISNUMBER(AS33),AS33),IF(ISNUMBER(AT33),AT33),IF(ISNUMBER(AU33),AU33),IF(ISNUMBER(AV33),AV33),IF(ISNUMBER(AW33),AW33),IF(ISNUMBER(AX33),AX33),IF(ISNUMBER(AY33),AY33))</f>
        <v>0</v>
      </c>
      <c r="AQ33" s="62" t="e">
        <f t="shared" ref="AQ33:AY34" si="73">VLOOKUP(O33,dndpntval,2,FALSE)</f>
        <v>#N/A</v>
      </c>
      <c r="AR33" s="62" t="e">
        <f t="shared" si="73"/>
        <v>#N/A</v>
      </c>
      <c r="AS33" s="62" t="e">
        <f t="shared" si="73"/>
        <v>#N/A</v>
      </c>
      <c r="AT33" s="62" t="e">
        <f t="shared" si="73"/>
        <v>#N/A</v>
      </c>
      <c r="AU33" s="62" t="e">
        <f t="shared" si="73"/>
        <v>#N/A</v>
      </c>
      <c r="AV33" s="62" t="e">
        <f t="shared" si="73"/>
        <v>#N/A</v>
      </c>
      <c r="AW33" s="62" t="e">
        <f t="shared" si="73"/>
        <v>#N/A</v>
      </c>
      <c r="AX33" s="62" t="e">
        <f t="shared" si="73"/>
        <v>#N/A</v>
      </c>
      <c r="AY33" s="63" t="e">
        <f t="shared" si="73"/>
        <v>#N/A</v>
      </c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</row>
    <row r="34" spans="1:98" ht="11.45" hidden="1" customHeight="1" x14ac:dyDescent="0.2">
      <c r="A34" s="13"/>
      <c r="B34" s="14" t="str">
        <f>IF(C34&lt;&gt;"",VLOOKUP(C34,Memberslookup,2,),"")</f>
        <v/>
      </c>
      <c r="C34" s="177"/>
      <c r="D34" s="15"/>
      <c r="E34" s="15"/>
      <c r="F34" s="15"/>
      <c r="G34" s="15"/>
      <c r="H34" s="15"/>
      <c r="I34" s="15"/>
      <c r="J34" s="15"/>
      <c r="K34" s="15"/>
      <c r="L34" s="15"/>
      <c r="M34" s="16" t="str">
        <f>IF(COUNT(D34:L34)&gt;0,SUM(D34:L34),"")</f>
        <v/>
      </c>
      <c r="N34" s="17" t="str">
        <f>IF((SUM(AE33,AE34,AE35)+BX34)&gt;0,SUM(AE33,AE34,AE35)+BX34,"")</f>
        <v/>
      </c>
      <c r="O34" s="15"/>
      <c r="P34" s="15"/>
      <c r="Q34" s="15"/>
      <c r="R34" s="15"/>
      <c r="S34" s="15"/>
      <c r="T34" s="15"/>
      <c r="U34" s="15"/>
      <c r="V34" s="15"/>
      <c r="W34" s="15"/>
      <c r="X34" s="16" t="str">
        <f>IF(COUNT(O34:W34)&gt;0,SUM(O34:W34),"")</f>
        <v/>
      </c>
      <c r="Y34" s="18" t="str">
        <f>IF(COUNT(M34,X34)&gt;0,M34+X34,"")</f>
        <v/>
      </c>
      <c r="Z34" s="17" t="str">
        <f>IF((SUM(AP33,AP34,AP35)+CI34)&gt;0,SUM(AP33,AP34,AP35)+CI34,"")</f>
        <v/>
      </c>
      <c r="AA34" s="19" t="str">
        <f>IF(SUM(N34,Z34)&gt;0,SUM(N34,Z34),"")</f>
        <v/>
      </c>
      <c r="AB34" s="20"/>
      <c r="AC34" s="64"/>
      <c r="AD34" s="64"/>
      <c r="AE34" s="65">
        <f t="shared" si="70"/>
        <v>0</v>
      </c>
      <c r="AF34" s="66" t="e">
        <f t="shared" si="71"/>
        <v>#N/A</v>
      </c>
      <c r="AG34" s="66" t="e">
        <f t="shared" si="71"/>
        <v>#N/A</v>
      </c>
      <c r="AH34" s="66" t="e">
        <f t="shared" si="71"/>
        <v>#N/A</v>
      </c>
      <c r="AI34" s="66" t="e">
        <f t="shared" si="71"/>
        <v>#N/A</v>
      </c>
      <c r="AJ34" s="66" t="e">
        <f t="shared" si="71"/>
        <v>#N/A</v>
      </c>
      <c r="AK34" s="66" t="e">
        <f t="shared" si="71"/>
        <v>#N/A</v>
      </c>
      <c r="AL34" s="66" t="e">
        <f t="shared" si="71"/>
        <v>#N/A</v>
      </c>
      <c r="AM34" s="66" t="e">
        <f t="shared" si="71"/>
        <v>#N/A</v>
      </c>
      <c r="AN34" s="66" t="e">
        <f t="shared" si="71"/>
        <v>#N/A</v>
      </c>
      <c r="AO34" s="66"/>
      <c r="AP34" s="66">
        <f t="shared" si="72"/>
        <v>0</v>
      </c>
      <c r="AQ34" s="66" t="e">
        <f t="shared" si="73"/>
        <v>#N/A</v>
      </c>
      <c r="AR34" s="66" t="e">
        <f t="shared" si="73"/>
        <v>#N/A</v>
      </c>
      <c r="AS34" s="66" t="e">
        <f t="shared" si="73"/>
        <v>#N/A</v>
      </c>
      <c r="AT34" s="66" t="e">
        <f t="shared" si="73"/>
        <v>#N/A</v>
      </c>
      <c r="AU34" s="66" t="e">
        <f t="shared" si="73"/>
        <v>#N/A</v>
      </c>
      <c r="AV34" s="66" t="e">
        <f t="shared" si="73"/>
        <v>#N/A</v>
      </c>
      <c r="AW34" s="66" t="e">
        <f t="shared" si="73"/>
        <v>#N/A</v>
      </c>
      <c r="AX34" s="66" t="e">
        <f t="shared" si="73"/>
        <v>#N/A</v>
      </c>
      <c r="AY34" s="67" t="e">
        <f t="shared" si="73"/>
        <v>#N/A</v>
      </c>
      <c r="AZ34" s="64"/>
      <c r="BA34" s="64"/>
      <c r="BB34" s="64"/>
      <c r="BC34" s="68">
        <f t="shared" ref="BC34:BK34" si="74">IF(ISNUMBER(D34),IF(RANK(D34,D34:D55,1)=1,1,0),0)</f>
        <v>0</v>
      </c>
      <c r="BD34" s="69">
        <f t="shared" si="74"/>
        <v>0</v>
      </c>
      <c r="BE34" s="69">
        <f t="shared" si="74"/>
        <v>0</v>
      </c>
      <c r="BF34" s="69">
        <f t="shared" si="74"/>
        <v>0</v>
      </c>
      <c r="BG34" s="69">
        <f t="shared" si="74"/>
        <v>0</v>
      </c>
      <c r="BH34" s="69">
        <f t="shared" si="74"/>
        <v>0</v>
      </c>
      <c r="BI34" s="69">
        <f t="shared" si="74"/>
        <v>0</v>
      </c>
      <c r="BJ34" s="69">
        <f t="shared" si="74"/>
        <v>0</v>
      </c>
      <c r="BK34" s="70">
        <f t="shared" si="74"/>
        <v>0</v>
      </c>
      <c r="BL34" s="64"/>
      <c r="BM34" s="64"/>
      <c r="BN34" s="68">
        <f t="shared" ref="BN34:BV34" si="75">IF(ISNUMBER(O34),IF(RANK(O34,O34:O55,1)=1,1,0),0)</f>
        <v>0</v>
      </c>
      <c r="BO34" s="69">
        <f t="shared" si="75"/>
        <v>0</v>
      </c>
      <c r="BP34" s="69">
        <f t="shared" si="75"/>
        <v>0</v>
      </c>
      <c r="BQ34" s="69">
        <f t="shared" si="75"/>
        <v>0</v>
      </c>
      <c r="BR34" s="69">
        <f t="shared" si="75"/>
        <v>0</v>
      </c>
      <c r="BS34" s="69">
        <f t="shared" si="75"/>
        <v>0</v>
      </c>
      <c r="BT34" s="69">
        <f t="shared" si="75"/>
        <v>0</v>
      </c>
      <c r="BU34" s="69">
        <f t="shared" si="75"/>
        <v>0</v>
      </c>
      <c r="BV34" s="70">
        <f t="shared" si="75"/>
        <v>0</v>
      </c>
      <c r="BW34" s="64"/>
      <c r="BX34" s="64">
        <f>SUM(BY34:CG34)</f>
        <v>0</v>
      </c>
      <c r="BY34" s="68">
        <f>IF(AND(BC34=1,BC$56=1),$AD$58,0)</f>
        <v>0</v>
      </c>
      <c r="BZ34" s="68">
        <f t="shared" ref="BZ34:CG34" si="76">IF(AND(BD34=1,BD$56=1),$AD$58,0)</f>
        <v>0</v>
      </c>
      <c r="CA34" s="68">
        <f t="shared" si="76"/>
        <v>0</v>
      </c>
      <c r="CB34" s="68">
        <f t="shared" si="76"/>
        <v>0</v>
      </c>
      <c r="CC34" s="68">
        <f t="shared" si="76"/>
        <v>0</v>
      </c>
      <c r="CD34" s="68">
        <f t="shared" si="76"/>
        <v>0</v>
      </c>
      <c r="CE34" s="68">
        <f t="shared" si="76"/>
        <v>0</v>
      </c>
      <c r="CF34" s="68">
        <f t="shared" si="76"/>
        <v>0</v>
      </c>
      <c r="CG34" s="68">
        <f t="shared" si="76"/>
        <v>0</v>
      </c>
      <c r="CH34" s="64"/>
      <c r="CI34" s="64">
        <f>SUM(CJ34:CR34)</f>
        <v>0</v>
      </c>
      <c r="CJ34" s="68">
        <f>IF(AND(BN34=1,BN$56=1),$AD$58,0)</f>
        <v>0</v>
      </c>
      <c r="CK34" s="68">
        <f t="shared" ref="CK34:CR34" si="77">IF(AND(BO34=1,BO$56=1),$AD$58,0)</f>
        <v>0</v>
      </c>
      <c r="CL34" s="68">
        <f t="shared" si="77"/>
        <v>0</v>
      </c>
      <c r="CM34" s="68">
        <f t="shared" si="77"/>
        <v>0</v>
      </c>
      <c r="CN34" s="68">
        <f t="shared" si="77"/>
        <v>0</v>
      </c>
      <c r="CO34" s="68">
        <f t="shared" si="77"/>
        <v>0</v>
      </c>
      <c r="CP34" s="68">
        <f t="shared" si="77"/>
        <v>0</v>
      </c>
      <c r="CQ34" s="68">
        <f t="shared" si="77"/>
        <v>0</v>
      </c>
      <c r="CR34" s="68">
        <f t="shared" si="77"/>
        <v>0</v>
      </c>
      <c r="CS34" s="68"/>
      <c r="CT34" s="64"/>
    </row>
    <row r="35" spans="1:98" ht="11.45" hidden="1" customHeight="1" thickBot="1" x14ac:dyDescent="0.25">
      <c r="A35" s="6"/>
      <c r="B35" s="21"/>
      <c r="C35" s="186"/>
      <c r="D35" s="22"/>
      <c r="E35" s="22"/>
      <c r="F35" s="22"/>
      <c r="G35" s="22"/>
      <c r="H35" s="22"/>
      <c r="I35" s="22"/>
      <c r="J35" s="22"/>
      <c r="K35" s="22"/>
      <c r="L35" s="22"/>
      <c r="M35" s="23"/>
      <c r="N35" s="24"/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25"/>
      <c r="Z35" s="24"/>
      <c r="AA35" s="26"/>
      <c r="AB35" s="12"/>
      <c r="AC35" s="60"/>
      <c r="AD35" s="60"/>
      <c r="AE35" s="71">
        <f t="shared" si="70"/>
        <v>0</v>
      </c>
      <c r="AF35" s="72" t="e">
        <f t="shared" ref="AF35:AN35" si="78">VLOOKUP(D35,dndpntval,3,FALSE)</f>
        <v>#N/A</v>
      </c>
      <c r="AG35" s="72" t="e">
        <f t="shared" si="78"/>
        <v>#N/A</v>
      </c>
      <c r="AH35" s="72" t="e">
        <f t="shared" si="78"/>
        <v>#N/A</v>
      </c>
      <c r="AI35" s="72" t="e">
        <f t="shared" si="78"/>
        <v>#N/A</v>
      </c>
      <c r="AJ35" s="72" t="e">
        <f t="shared" si="78"/>
        <v>#N/A</v>
      </c>
      <c r="AK35" s="72" t="e">
        <f t="shared" si="78"/>
        <v>#N/A</v>
      </c>
      <c r="AL35" s="72" t="e">
        <f t="shared" si="78"/>
        <v>#N/A</v>
      </c>
      <c r="AM35" s="72" t="e">
        <f t="shared" si="78"/>
        <v>#N/A</v>
      </c>
      <c r="AN35" s="72" t="e">
        <f t="shared" si="78"/>
        <v>#N/A</v>
      </c>
      <c r="AO35" s="72"/>
      <c r="AP35" s="72">
        <f t="shared" si="72"/>
        <v>0</v>
      </c>
      <c r="AQ35" s="72" t="e">
        <f t="shared" ref="AQ35:AY35" si="79">VLOOKUP(O35,dndpntval,3,FALSE)</f>
        <v>#N/A</v>
      </c>
      <c r="AR35" s="72" t="e">
        <f t="shared" si="79"/>
        <v>#N/A</v>
      </c>
      <c r="AS35" s="72" t="e">
        <f t="shared" si="79"/>
        <v>#N/A</v>
      </c>
      <c r="AT35" s="72" t="e">
        <f t="shared" si="79"/>
        <v>#N/A</v>
      </c>
      <c r="AU35" s="72" t="e">
        <f t="shared" si="79"/>
        <v>#N/A</v>
      </c>
      <c r="AV35" s="72" t="e">
        <f t="shared" si="79"/>
        <v>#N/A</v>
      </c>
      <c r="AW35" s="72" t="e">
        <f t="shared" si="79"/>
        <v>#N/A</v>
      </c>
      <c r="AX35" s="72" t="e">
        <f t="shared" si="79"/>
        <v>#N/A</v>
      </c>
      <c r="AY35" s="73" t="e">
        <f t="shared" si="79"/>
        <v>#N/A</v>
      </c>
      <c r="AZ35" s="60"/>
      <c r="BA35" s="60"/>
      <c r="BB35" s="60"/>
      <c r="BC35" s="74"/>
      <c r="BD35" s="75"/>
      <c r="BE35" s="75"/>
      <c r="BF35" s="75"/>
      <c r="BG35" s="75"/>
      <c r="BH35" s="75"/>
      <c r="BI35" s="75"/>
      <c r="BJ35" s="75"/>
      <c r="BK35" s="76"/>
      <c r="BL35" s="60"/>
      <c r="BM35" s="60"/>
      <c r="BN35" s="74"/>
      <c r="BO35" s="75"/>
      <c r="BP35" s="75"/>
      <c r="BQ35" s="75"/>
      <c r="BR35" s="75"/>
      <c r="BS35" s="75"/>
      <c r="BT35" s="75"/>
      <c r="BU35" s="75"/>
      <c r="BV35" s="76"/>
      <c r="BW35" s="60"/>
      <c r="BX35" s="60"/>
      <c r="BY35" s="74"/>
      <c r="BZ35" s="74"/>
      <c r="CA35" s="74"/>
      <c r="CB35" s="74"/>
      <c r="CC35" s="74"/>
      <c r="CD35" s="74"/>
      <c r="CE35" s="74"/>
      <c r="CF35" s="74"/>
      <c r="CG35" s="74"/>
      <c r="CH35" s="60"/>
      <c r="CI35" s="60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60"/>
    </row>
    <row r="36" spans="1:98" ht="11.45" hidden="1" customHeight="1" x14ac:dyDescent="0.2">
      <c r="A36" s="6"/>
      <c r="B36" s="27"/>
      <c r="C36" s="187"/>
      <c r="D36" s="28"/>
      <c r="E36" s="28"/>
      <c r="F36" s="28"/>
      <c r="G36" s="28"/>
      <c r="H36" s="28"/>
      <c r="I36" s="28"/>
      <c r="J36" s="28"/>
      <c r="K36" s="28"/>
      <c r="L36" s="28"/>
      <c r="M36" s="29"/>
      <c r="N36" s="30"/>
      <c r="O36" s="28"/>
      <c r="P36" s="28"/>
      <c r="Q36" s="28"/>
      <c r="R36" s="28"/>
      <c r="S36" s="28"/>
      <c r="T36" s="28"/>
      <c r="U36" s="28"/>
      <c r="V36" s="28"/>
      <c r="W36" s="28"/>
      <c r="X36" s="29"/>
      <c r="Y36" s="31"/>
      <c r="Z36" s="30"/>
      <c r="AA36" s="32"/>
      <c r="AB36" s="12"/>
      <c r="AC36" s="60"/>
      <c r="AD36" s="60"/>
      <c r="AE36" s="61">
        <f t="shared" si="70"/>
        <v>0</v>
      </c>
      <c r="AF36" s="62" t="e">
        <f t="shared" ref="AF36:AN37" si="80">VLOOKUP(D36,dndpntval,2,FALSE)</f>
        <v>#N/A</v>
      </c>
      <c r="AG36" s="62" t="e">
        <f t="shared" si="80"/>
        <v>#N/A</v>
      </c>
      <c r="AH36" s="62" t="e">
        <f t="shared" si="80"/>
        <v>#N/A</v>
      </c>
      <c r="AI36" s="62" t="e">
        <f t="shared" si="80"/>
        <v>#N/A</v>
      </c>
      <c r="AJ36" s="62" t="e">
        <f t="shared" si="80"/>
        <v>#N/A</v>
      </c>
      <c r="AK36" s="62" t="e">
        <f t="shared" si="80"/>
        <v>#N/A</v>
      </c>
      <c r="AL36" s="62" t="e">
        <f t="shared" si="80"/>
        <v>#N/A</v>
      </c>
      <c r="AM36" s="62" t="e">
        <f t="shared" si="80"/>
        <v>#N/A</v>
      </c>
      <c r="AN36" s="62" t="e">
        <f t="shared" si="80"/>
        <v>#N/A</v>
      </c>
      <c r="AO36" s="62"/>
      <c r="AP36" s="62">
        <f t="shared" si="72"/>
        <v>0</v>
      </c>
      <c r="AQ36" s="62" t="e">
        <f t="shared" ref="AQ36:AY37" si="81">VLOOKUP(O36,dndpntval,2,FALSE)</f>
        <v>#N/A</v>
      </c>
      <c r="AR36" s="62" t="e">
        <f t="shared" si="81"/>
        <v>#N/A</v>
      </c>
      <c r="AS36" s="62" t="e">
        <f t="shared" si="81"/>
        <v>#N/A</v>
      </c>
      <c r="AT36" s="62" t="e">
        <f t="shared" si="81"/>
        <v>#N/A</v>
      </c>
      <c r="AU36" s="62" t="e">
        <f t="shared" si="81"/>
        <v>#N/A</v>
      </c>
      <c r="AV36" s="62" t="e">
        <f t="shared" si="81"/>
        <v>#N/A</v>
      </c>
      <c r="AW36" s="62" t="e">
        <f t="shared" si="81"/>
        <v>#N/A</v>
      </c>
      <c r="AX36" s="62" t="e">
        <f t="shared" si="81"/>
        <v>#N/A</v>
      </c>
      <c r="AY36" s="63" t="e">
        <f t="shared" si="81"/>
        <v>#N/A</v>
      </c>
      <c r="AZ36" s="60"/>
      <c r="BA36" s="60"/>
      <c r="BB36" s="60"/>
      <c r="BC36" s="74"/>
      <c r="BD36" s="75"/>
      <c r="BE36" s="75"/>
      <c r="BF36" s="75"/>
      <c r="BG36" s="75"/>
      <c r="BH36" s="75"/>
      <c r="BI36" s="75"/>
      <c r="BJ36" s="75"/>
      <c r="BK36" s="76"/>
      <c r="BL36" s="60"/>
      <c r="BM36" s="60"/>
      <c r="BN36" s="74"/>
      <c r="BO36" s="75"/>
      <c r="BP36" s="75"/>
      <c r="BQ36" s="75"/>
      <c r="BR36" s="75"/>
      <c r="BS36" s="75"/>
      <c r="BT36" s="75"/>
      <c r="BU36" s="75"/>
      <c r="BV36" s="76"/>
      <c r="BW36" s="60"/>
      <c r="BX36" s="60"/>
      <c r="BY36" s="74"/>
      <c r="BZ36" s="74"/>
      <c r="CA36" s="74"/>
      <c r="CB36" s="74"/>
      <c r="CC36" s="74"/>
      <c r="CD36" s="74"/>
      <c r="CE36" s="74"/>
      <c r="CF36" s="74"/>
      <c r="CG36" s="74"/>
      <c r="CH36" s="60"/>
      <c r="CI36" s="60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60"/>
    </row>
    <row r="37" spans="1:98" ht="11.45" hidden="1" customHeight="1" x14ac:dyDescent="0.2">
      <c r="A37" s="13"/>
      <c r="B37" s="14" t="str">
        <f>IF(C37&lt;&gt;"",VLOOKUP(C37,Memberslookup,2,),"")</f>
        <v/>
      </c>
      <c r="C37" s="177"/>
      <c r="D37" s="15"/>
      <c r="E37" s="15"/>
      <c r="F37" s="15"/>
      <c r="G37" s="15"/>
      <c r="H37" s="15"/>
      <c r="I37" s="15"/>
      <c r="J37" s="15"/>
      <c r="K37" s="15"/>
      <c r="L37" s="15"/>
      <c r="M37" s="16" t="str">
        <f>IF(COUNT(D37:L37)&gt;0,SUM(D37:L37),"")</f>
        <v/>
      </c>
      <c r="N37" s="17" t="str">
        <f>IF((SUM(AE36,AE37,AE38)+BX37)&gt;0,SUM(AE36,AE37,AE38)+BX37,"")</f>
        <v/>
      </c>
      <c r="O37" s="15"/>
      <c r="P37" s="15"/>
      <c r="Q37" s="15"/>
      <c r="R37" s="15"/>
      <c r="S37" s="15"/>
      <c r="T37" s="15"/>
      <c r="U37" s="15"/>
      <c r="V37" s="15"/>
      <c r="W37" s="15"/>
      <c r="X37" s="16" t="str">
        <f>IF(COUNT(O37:W37)&gt;0,SUM(O37:W37),"")</f>
        <v/>
      </c>
      <c r="Y37" s="18" t="str">
        <f>IF(COUNT(M37,X37)&gt;0,M37+X37,"")</f>
        <v/>
      </c>
      <c r="Z37" s="17" t="str">
        <f>IF((SUM(AP36,AP37,AP38)+CI37)&gt;0,SUM(AP36,AP37,AP38)+CI37,"")</f>
        <v/>
      </c>
      <c r="AA37" s="19" t="str">
        <f>IF(SUM(N37,Z37)&gt;0,SUM(N37,Z37),"")</f>
        <v/>
      </c>
      <c r="AB37" s="20"/>
      <c r="AC37" s="64"/>
      <c r="AD37" s="64"/>
      <c r="AE37" s="65">
        <f t="shared" si="70"/>
        <v>0</v>
      </c>
      <c r="AF37" s="66" t="e">
        <f t="shared" si="80"/>
        <v>#N/A</v>
      </c>
      <c r="AG37" s="66" t="e">
        <f t="shared" si="80"/>
        <v>#N/A</v>
      </c>
      <c r="AH37" s="66" t="e">
        <f t="shared" si="80"/>
        <v>#N/A</v>
      </c>
      <c r="AI37" s="66" t="e">
        <f t="shared" si="80"/>
        <v>#N/A</v>
      </c>
      <c r="AJ37" s="66" t="e">
        <f t="shared" si="80"/>
        <v>#N/A</v>
      </c>
      <c r="AK37" s="66" t="e">
        <f t="shared" si="80"/>
        <v>#N/A</v>
      </c>
      <c r="AL37" s="66" t="e">
        <f t="shared" si="80"/>
        <v>#N/A</v>
      </c>
      <c r="AM37" s="66" t="e">
        <f t="shared" si="80"/>
        <v>#N/A</v>
      </c>
      <c r="AN37" s="66" t="e">
        <f t="shared" si="80"/>
        <v>#N/A</v>
      </c>
      <c r="AO37" s="66"/>
      <c r="AP37" s="66">
        <f t="shared" si="72"/>
        <v>0</v>
      </c>
      <c r="AQ37" s="66" t="e">
        <f t="shared" si="81"/>
        <v>#N/A</v>
      </c>
      <c r="AR37" s="66" t="e">
        <f t="shared" si="81"/>
        <v>#N/A</v>
      </c>
      <c r="AS37" s="66" t="e">
        <f t="shared" si="81"/>
        <v>#N/A</v>
      </c>
      <c r="AT37" s="66" t="e">
        <f t="shared" si="81"/>
        <v>#N/A</v>
      </c>
      <c r="AU37" s="66" t="e">
        <f t="shared" si="81"/>
        <v>#N/A</v>
      </c>
      <c r="AV37" s="66" t="e">
        <f t="shared" si="81"/>
        <v>#N/A</v>
      </c>
      <c r="AW37" s="66" t="e">
        <f t="shared" si="81"/>
        <v>#N/A</v>
      </c>
      <c r="AX37" s="66" t="e">
        <f t="shared" si="81"/>
        <v>#N/A</v>
      </c>
      <c r="AY37" s="67" t="e">
        <f t="shared" si="81"/>
        <v>#N/A</v>
      </c>
      <c r="AZ37" s="64"/>
      <c r="BA37" s="64"/>
      <c r="BB37" s="64"/>
      <c r="BC37" s="65">
        <f t="shared" ref="BC37:BK37" si="82">IF(ISNUMBER(D37),IF(RANK(D37,D34:D55,1)=1,1,0),0)</f>
        <v>0</v>
      </c>
      <c r="BD37" s="66">
        <f t="shared" si="82"/>
        <v>0</v>
      </c>
      <c r="BE37" s="66">
        <f t="shared" si="82"/>
        <v>0</v>
      </c>
      <c r="BF37" s="66">
        <f t="shared" si="82"/>
        <v>0</v>
      </c>
      <c r="BG37" s="66">
        <f t="shared" si="82"/>
        <v>0</v>
      </c>
      <c r="BH37" s="66">
        <f t="shared" si="82"/>
        <v>0</v>
      </c>
      <c r="BI37" s="66">
        <f t="shared" si="82"/>
        <v>0</v>
      </c>
      <c r="BJ37" s="66">
        <f t="shared" si="82"/>
        <v>0</v>
      </c>
      <c r="BK37" s="67">
        <f t="shared" si="82"/>
        <v>0</v>
      </c>
      <c r="BL37" s="64"/>
      <c r="BM37" s="64"/>
      <c r="BN37" s="65">
        <f t="shared" ref="BN37:BV37" si="83">IF(ISNUMBER(O37),IF(RANK(O37,O34:O55,1)=1,1,0),0)</f>
        <v>0</v>
      </c>
      <c r="BO37" s="66">
        <f t="shared" si="83"/>
        <v>0</v>
      </c>
      <c r="BP37" s="66">
        <f t="shared" si="83"/>
        <v>0</v>
      </c>
      <c r="BQ37" s="66">
        <f t="shared" si="83"/>
        <v>0</v>
      </c>
      <c r="BR37" s="66">
        <f t="shared" si="83"/>
        <v>0</v>
      </c>
      <c r="BS37" s="66">
        <f t="shared" si="83"/>
        <v>0</v>
      </c>
      <c r="BT37" s="66">
        <f t="shared" si="83"/>
        <v>0</v>
      </c>
      <c r="BU37" s="66">
        <f t="shared" si="83"/>
        <v>0</v>
      </c>
      <c r="BV37" s="67">
        <f t="shared" si="83"/>
        <v>0</v>
      </c>
      <c r="BW37" s="64"/>
      <c r="BX37" s="64">
        <f>SUM(BY37:CG37)</f>
        <v>0</v>
      </c>
      <c r="BY37" s="68">
        <f>IF(AND(BC37=1,BC$56=1),$AD$58,0)</f>
        <v>0</v>
      </c>
      <c r="BZ37" s="68">
        <f t="shared" ref="BZ37:CG37" si="84">IF(AND(BD37=1,BD$56=1),$AD$58,0)</f>
        <v>0</v>
      </c>
      <c r="CA37" s="68">
        <f t="shared" si="84"/>
        <v>0</v>
      </c>
      <c r="CB37" s="68">
        <f t="shared" si="84"/>
        <v>0</v>
      </c>
      <c r="CC37" s="68">
        <f t="shared" si="84"/>
        <v>0</v>
      </c>
      <c r="CD37" s="68">
        <f t="shared" si="84"/>
        <v>0</v>
      </c>
      <c r="CE37" s="68">
        <f t="shared" si="84"/>
        <v>0</v>
      </c>
      <c r="CF37" s="68">
        <f t="shared" si="84"/>
        <v>0</v>
      </c>
      <c r="CG37" s="68">
        <f t="shared" si="84"/>
        <v>0</v>
      </c>
      <c r="CH37" s="64"/>
      <c r="CI37" s="64">
        <f>SUM(CJ37:CR37)</f>
        <v>0</v>
      </c>
      <c r="CJ37" s="68">
        <f>IF(AND(BN37=1,BN$56=1),$AD$58,0)</f>
        <v>0</v>
      </c>
      <c r="CK37" s="68">
        <f t="shared" ref="CK37:CR37" si="85">IF(AND(BO37=1,BO$56=1),$AD$58,0)</f>
        <v>0</v>
      </c>
      <c r="CL37" s="68">
        <f t="shared" si="85"/>
        <v>0</v>
      </c>
      <c r="CM37" s="68">
        <f t="shared" si="85"/>
        <v>0</v>
      </c>
      <c r="CN37" s="68">
        <f t="shared" si="85"/>
        <v>0</v>
      </c>
      <c r="CO37" s="68">
        <f t="shared" si="85"/>
        <v>0</v>
      </c>
      <c r="CP37" s="68">
        <f t="shared" si="85"/>
        <v>0</v>
      </c>
      <c r="CQ37" s="68">
        <f t="shared" si="85"/>
        <v>0</v>
      </c>
      <c r="CR37" s="68">
        <f t="shared" si="85"/>
        <v>0</v>
      </c>
      <c r="CS37" s="68"/>
      <c r="CT37" s="64"/>
    </row>
    <row r="38" spans="1:98" ht="11.45" hidden="1" customHeight="1" thickBot="1" x14ac:dyDescent="0.25">
      <c r="A38" s="6"/>
      <c r="B38" s="21"/>
      <c r="C38" s="186"/>
      <c r="D38" s="22"/>
      <c r="E38" s="22"/>
      <c r="F38" s="22"/>
      <c r="G38" s="22"/>
      <c r="H38" s="22"/>
      <c r="I38" s="22"/>
      <c r="J38" s="22"/>
      <c r="K38" s="22"/>
      <c r="L38" s="22"/>
      <c r="M38" s="23"/>
      <c r="N38" s="24"/>
      <c r="O38" s="22"/>
      <c r="P38" s="22"/>
      <c r="Q38" s="22"/>
      <c r="R38" s="22"/>
      <c r="S38" s="22"/>
      <c r="T38" s="22"/>
      <c r="U38" s="22"/>
      <c r="V38" s="22"/>
      <c r="W38" s="22"/>
      <c r="X38" s="23"/>
      <c r="Y38" s="25"/>
      <c r="Z38" s="24"/>
      <c r="AA38" s="26"/>
      <c r="AB38" s="12"/>
      <c r="AC38" s="60"/>
      <c r="AD38" s="60"/>
      <c r="AE38" s="71">
        <f t="shared" si="70"/>
        <v>0</v>
      </c>
      <c r="AF38" s="72" t="e">
        <f t="shared" ref="AF38:AN38" si="86">VLOOKUP(D38,dndpntval,3,FALSE)</f>
        <v>#N/A</v>
      </c>
      <c r="AG38" s="72" t="e">
        <f t="shared" si="86"/>
        <v>#N/A</v>
      </c>
      <c r="AH38" s="72" t="e">
        <f t="shared" si="86"/>
        <v>#N/A</v>
      </c>
      <c r="AI38" s="72" t="e">
        <f t="shared" si="86"/>
        <v>#N/A</v>
      </c>
      <c r="AJ38" s="72" t="e">
        <f t="shared" si="86"/>
        <v>#N/A</v>
      </c>
      <c r="AK38" s="72" t="e">
        <f t="shared" si="86"/>
        <v>#N/A</v>
      </c>
      <c r="AL38" s="72" t="e">
        <f t="shared" si="86"/>
        <v>#N/A</v>
      </c>
      <c r="AM38" s="72" t="e">
        <f t="shared" si="86"/>
        <v>#N/A</v>
      </c>
      <c r="AN38" s="72" t="e">
        <f t="shared" si="86"/>
        <v>#N/A</v>
      </c>
      <c r="AO38" s="72"/>
      <c r="AP38" s="72">
        <f t="shared" si="72"/>
        <v>0</v>
      </c>
      <c r="AQ38" s="72" t="e">
        <f t="shared" ref="AQ38:AY38" si="87">VLOOKUP(O38,dndpntval,3,FALSE)</f>
        <v>#N/A</v>
      </c>
      <c r="AR38" s="72" t="e">
        <f t="shared" si="87"/>
        <v>#N/A</v>
      </c>
      <c r="AS38" s="72" t="e">
        <f t="shared" si="87"/>
        <v>#N/A</v>
      </c>
      <c r="AT38" s="72" t="e">
        <f t="shared" si="87"/>
        <v>#N/A</v>
      </c>
      <c r="AU38" s="72" t="e">
        <f t="shared" si="87"/>
        <v>#N/A</v>
      </c>
      <c r="AV38" s="72" t="e">
        <f t="shared" si="87"/>
        <v>#N/A</v>
      </c>
      <c r="AW38" s="72" t="e">
        <f t="shared" si="87"/>
        <v>#N/A</v>
      </c>
      <c r="AX38" s="72" t="e">
        <f t="shared" si="87"/>
        <v>#N/A</v>
      </c>
      <c r="AY38" s="73" t="e">
        <f t="shared" si="87"/>
        <v>#N/A</v>
      </c>
      <c r="AZ38" s="60"/>
      <c r="BA38" s="60"/>
      <c r="BB38" s="60"/>
      <c r="BC38" s="74"/>
      <c r="BD38" s="75"/>
      <c r="BE38" s="75"/>
      <c r="BF38" s="75"/>
      <c r="BG38" s="75"/>
      <c r="BH38" s="75"/>
      <c r="BI38" s="75"/>
      <c r="BJ38" s="75"/>
      <c r="BK38" s="76"/>
      <c r="BL38" s="60"/>
      <c r="BM38" s="60"/>
      <c r="BN38" s="74"/>
      <c r="BO38" s="75"/>
      <c r="BP38" s="75"/>
      <c r="BQ38" s="75"/>
      <c r="BR38" s="75"/>
      <c r="BS38" s="75"/>
      <c r="BT38" s="75"/>
      <c r="BU38" s="75"/>
      <c r="BV38" s="76"/>
      <c r="BW38" s="60"/>
      <c r="BX38" s="60"/>
      <c r="BY38" s="74"/>
      <c r="BZ38" s="74"/>
      <c r="CA38" s="74"/>
      <c r="CB38" s="74"/>
      <c r="CC38" s="74"/>
      <c r="CD38" s="74"/>
      <c r="CE38" s="74"/>
      <c r="CF38" s="74"/>
      <c r="CG38" s="74"/>
      <c r="CH38" s="60"/>
      <c r="CI38" s="60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60"/>
    </row>
    <row r="39" spans="1:98" ht="11.45" hidden="1" customHeight="1" x14ac:dyDescent="0.2">
      <c r="A39" s="6"/>
      <c r="B39" s="27"/>
      <c r="C39" s="187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30"/>
      <c r="O39" s="28"/>
      <c r="P39" s="28"/>
      <c r="Q39" s="28"/>
      <c r="R39" s="28"/>
      <c r="S39" s="28"/>
      <c r="T39" s="28"/>
      <c r="U39" s="28"/>
      <c r="V39" s="28"/>
      <c r="W39" s="28"/>
      <c r="X39" s="29"/>
      <c r="Y39" s="31"/>
      <c r="Z39" s="30"/>
      <c r="AA39" s="32"/>
      <c r="AB39" s="12"/>
      <c r="AC39" s="60"/>
      <c r="AD39" s="60"/>
      <c r="AE39" s="61">
        <f t="shared" si="70"/>
        <v>0</v>
      </c>
      <c r="AF39" s="62" t="e">
        <f t="shared" ref="AF39:AN40" si="88">VLOOKUP(D39,dndpntval,2,FALSE)</f>
        <v>#N/A</v>
      </c>
      <c r="AG39" s="62" t="e">
        <f t="shared" si="88"/>
        <v>#N/A</v>
      </c>
      <c r="AH39" s="62" t="e">
        <f t="shared" si="88"/>
        <v>#N/A</v>
      </c>
      <c r="AI39" s="62" t="e">
        <f t="shared" si="88"/>
        <v>#N/A</v>
      </c>
      <c r="AJ39" s="62" t="e">
        <f t="shared" si="88"/>
        <v>#N/A</v>
      </c>
      <c r="AK39" s="62" t="e">
        <f t="shared" si="88"/>
        <v>#N/A</v>
      </c>
      <c r="AL39" s="62" t="e">
        <f t="shared" si="88"/>
        <v>#N/A</v>
      </c>
      <c r="AM39" s="62" t="e">
        <f t="shared" si="88"/>
        <v>#N/A</v>
      </c>
      <c r="AN39" s="62" t="e">
        <f t="shared" si="88"/>
        <v>#N/A</v>
      </c>
      <c r="AO39" s="62"/>
      <c r="AP39" s="62">
        <f t="shared" si="72"/>
        <v>0</v>
      </c>
      <c r="AQ39" s="62" t="e">
        <f t="shared" ref="AQ39:AY40" si="89">VLOOKUP(O39,dndpntval,2,FALSE)</f>
        <v>#N/A</v>
      </c>
      <c r="AR39" s="62" t="e">
        <f t="shared" si="89"/>
        <v>#N/A</v>
      </c>
      <c r="AS39" s="62" t="e">
        <f t="shared" si="89"/>
        <v>#N/A</v>
      </c>
      <c r="AT39" s="62" t="e">
        <f t="shared" si="89"/>
        <v>#N/A</v>
      </c>
      <c r="AU39" s="62" t="e">
        <f t="shared" si="89"/>
        <v>#N/A</v>
      </c>
      <c r="AV39" s="62" t="e">
        <f t="shared" si="89"/>
        <v>#N/A</v>
      </c>
      <c r="AW39" s="62" t="e">
        <f t="shared" si="89"/>
        <v>#N/A</v>
      </c>
      <c r="AX39" s="62" t="e">
        <f t="shared" si="89"/>
        <v>#N/A</v>
      </c>
      <c r="AY39" s="63" t="e">
        <f t="shared" si="89"/>
        <v>#N/A</v>
      </c>
      <c r="AZ39" s="60"/>
      <c r="BA39" s="60"/>
      <c r="BB39" s="60"/>
      <c r="BC39" s="74"/>
      <c r="BD39" s="75"/>
      <c r="BE39" s="75"/>
      <c r="BF39" s="75"/>
      <c r="BG39" s="75"/>
      <c r="BH39" s="75"/>
      <c r="BI39" s="75"/>
      <c r="BJ39" s="75"/>
      <c r="BK39" s="76"/>
      <c r="BL39" s="60"/>
      <c r="BM39" s="60"/>
      <c r="BN39" s="74"/>
      <c r="BO39" s="75"/>
      <c r="BP39" s="75"/>
      <c r="BQ39" s="75"/>
      <c r="BR39" s="75"/>
      <c r="BS39" s="75"/>
      <c r="BT39" s="75"/>
      <c r="BU39" s="75"/>
      <c r="BV39" s="76"/>
      <c r="BW39" s="60"/>
      <c r="BX39" s="60"/>
      <c r="BY39" s="74"/>
      <c r="BZ39" s="74"/>
      <c r="CA39" s="74"/>
      <c r="CB39" s="74"/>
      <c r="CC39" s="74"/>
      <c r="CD39" s="74"/>
      <c r="CE39" s="74"/>
      <c r="CF39" s="74"/>
      <c r="CG39" s="74"/>
      <c r="CH39" s="60"/>
      <c r="CI39" s="60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60"/>
    </row>
    <row r="40" spans="1:98" ht="11.45" hidden="1" customHeight="1" x14ac:dyDescent="0.2">
      <c r="A40" s="13"/>
      <c r="B40" s="14" t="str">
        <f>IF(C40&lt;&gt;"",VLOOKUP(C40,Memberslookup,2,),"")</f>
        <v/>
      </c>
      <c r="C40" s="177"/>
      <c r="D40" s="15"/>
      <c r="E40" s="15"/>
      <c r="F40" s="15"/>
      <c r="G40" s="15"/>
      <c r="H40" s="15"/>
      <c r="I40" s="15"/>
      <c r="J40" s="15"/>
      <c r="K40" s="15"/>
      <c r="L40" s="15"/>
      <c r="M40" s="16" t="str">
        <f>IF(COUNT(D40:L40)&gt;0,SUM(D40:L40),"")</f>
        <v/>
      </c>
      <c r="N40" s="17" t="str">
        <f>IF((SUM(AE39,AE40,AE41)+BX40)&gt;0,SUM(AE39,AE40,AE41)+BX40,"")</f>
        <v/>
      </c>
      <c r="O40" s="15"/>
      <c r="P40" s="15"/>
      <c r="Q40" s="15"/>
      <c r="R40" s="15"/>
      <c r="S40" s="15"/>
      <c r="T40" s="15"/>
      <c r="U40" s="15"/>
      <c r="V40" s="15"/>
      <c r="W40" s="15"/>
      <c r="X40" s="16" t="str">
        <f>IF(COUNT(O40:W40)&gt;0,SUM(O40:W40),"")</f>
        <v/>
      </c>
      <c r="Y40" s="18" t="str">
        <f>IF(COUNT(M40,X40)&gt;0,M40+X40,"")</f>
        <v/>
      </c>
      <c r="Z40" s="17" t="str">
        <f>IF((SUM(AP39,AP40,AP41)+CI40)&gt;0,SUM(AP39,AP40,AP41)+CI40,"")</f>
        <v/>
      </c>
      <c r="AA40" s="19" t="str">
        <f>IF(SUM(N40,Z40)&gt;0,SUM(N40,Z40),"")</f>
        <v/>
      </c>
      <c r="AB40" s="20"/>
      <c r="AC40" s="64"/>
      <c r="AD40" s="64"/>
      <c r="AE40" s="65">
        <f t="shared" si="70"/>
        <v>0</v>
      </c>
      <c r="AF40" s="66" t="e">
        <f t="shared" si="88"/>
        <v>#N/A</v>
      </c>
      <c r="AG40" s="66" t="e">
        <f t="shared" si="88"/>
        <v>#N/A</v>
      </c>
      <c r="AH40" s="66" t="e">
        <f t="shared" si="88"/>
        <v>#N/A</v>
      </c>
      <c r="AI40" s="66" t="e">
        <f t="shared" si="88"/>
        <v>#N/A</v>
      </c>
      <c r="AJ40" s="66" t="e">
        <f t="shared" si="88"/>
        <v>#N/A</v>
      </c>
      <c r="AK40" s="66" t="e">
        <f t="shared" si="88"/>
        <v>#N/A</v>
      </c>
      <c r="AL40" s="66" t="e">
        <f t="shared" si="88"/>
        <v>#N/A</v>
      </c>
      <c r="AM40" s="66" t="e">
        <f t="shared" si="88"/>
        <v>#N/A</v>
      </c>
      <c r="AN40" s="66" t="e">
        <f t="shared" si="88"/>
        <v>#N/A</v>
      </c>
      <c r="AO40" s="66"/>
      <c r="AP40" s="66">
        <f t="shared" si="72"/>
        <v>0</v>
      </c>
      <c r="AQ40" s="66" t="e">
        <f t="shared" si="89"/>
        <v>#N/A</v>
      </c>
      <c r="AR40" s="66" t="e">
        <f t="shared" si="89"/>
        <v>#N/A</v>
      </c>
      <c r="AS40" s="66" t="e">
        <f t="shared" si="89"/>
        <v>#N/A</v>
      </c>
      <c r="AT40" s="66" t="e">
        <f t="shared" si="89"/>
        <v>#N/A</v>
      </c>
      <c r="AU40" s="66" t="e">
        <f t="shared" si="89"/>
        <v>#N/A</v>
      </c>
      <c r="AV40" s="66" t="e">
        <f t="shared" si="89"/>
        <v>#N/A</v>
      </c>
      <c r="AW40" s="66" t="e">
        <f t="shared" si="89"/>
        <v>#N/A</v>
      </c>
      <c r="AX40" s="66" t="e">
        <f t="shared" si="89"/>
        <v>#N/A</v>
      </c>
      <c r="AY40" s="67" t="e">
        <f t="shared" si="89"/>
        <v>#N/A</v>
      </c>
      <c r="AZ40" s="64"/>
      <c r="BA40" s="64"/>
      <c r="BB40" s="64"/>
      <c r="BC40" s="65">
        <f t="shared" ref="BC40:BK40" si="90">IF(ISNUMBER(D40),IF(RANK(D40,D34:D55,1)=1,1,0),0)</f>
        <v>0</v>
      </c>
      <c r="BD40" s="66">
        <f t="shared" si="90"/>
        <v>0</v>
      </c>
      <c r="BE40" s="66">
        <f t="shared" si="90"/>
        <v>0</v>
      </c>
      <c r="BF40" s="66">
        <f t="shared" si="90"/>
        <v>0</v>
      </c>
      <c r="BG40" s="66">
        <f t="shared" si="90"/>
        <v>0</v>
      </c>
      <c r="BH40" s="66">
        <f t="shared" si="90"/>
        <v>0</v>
      </c>
      <c r="BI40" s="66">
        <f t="shared" si="90"/>
        <v>0</v>
      </c>
      <c r="BJ40" s="66">
        <f t="shared" si="90"/>
        <v>0</v>
      </c>
      <c r="BK40" s="67">
        <f t="shared" si="90"/>
        <v>0</v>
      </c>
      <c r="BL40" s="64"/>
      <c r="BM40" s="64"/>
      <c r="BN40" s="65">
        <f t="shared" ref="BN40:BV40" si="91">IF(ISNUMBER(O40),IF(RANK(O40,O34:O55,1)=1,1,0),0)</f>
        <v>0</v>
      </c>
      <c r="BO40" s="66">
        <f t="shared" si="91"/>
        <v>0</v>
      </c>
      <c r="BP40" s="66">
        <f t="shared" si="91"/>
        <v>0</v>
      </c>
      <c r="BQ40" s="66">
        <f t="shared" si="91"/>
        <v>0</v>
      </c>
      <c r="BR40" s="66">
        <f t="shared" si="91"/>
        <v>0</v>
      </c>
      <c r="BS40" s="66">
        <f t="shared" si="91"/>
        <v>0</v>
      </c>
      <c r="BT40" s="66">
        <f t="shared" si="91"/>
        <v>0</v>
      </c>
      <c r="BU40" s="66">
        <f t="shared" si="91"/>
        <v>0</v>
      </c>
      <c r="BV40" s="67">
        <f t="shared" si="91"/>
        <v>0</v>
      </c>
      <c r="BW40" s="64"/>
      <c r="BX40" s="64">
        <f>SUM(BY40:CG40)</f>
        <v>0</v>
      </c>
      <c r="BY40" s="68">
        <f>IF(AND(BC40=1,BC$56=1),$AD$58,0)</f>
        <v>0</v>
      </c>
      <c r="BZ40" s="68">
        <f t="shared" ref="BZ40:CG40" si="92">IF(AND(BD40=1,BD$56=1),$AD$58,0)</f>
        <v>0</v>
      </c>
      <c r="CA40" s="68">
        <f t="shared" si="92"/>
        <v>0</v>
      </c>
      <c r="CB40" s="68">
        <f t="shared" si="92"/>
        <v>0</v>
      </c>
      <c r="CC40" s="68">
        <f t="shared" si="92"/>
        <v>0</v>
      </c>
      <c r="CD40" s="68">
        <f t="shared" si="92"/>
        <v>0</v>
      </c>
      <c r="CE40" s="68">
        <f t="shared" si="92"/>
        <v>0</v>
      </c>
      <c r="CF40" s="68">
        <f t="shared" si="92"/>
        <v>0</v>
      </c>
      <c r="CG40" s="68">
        <f t="shared" si="92"/>
        <v>0</v>
      </c>
      <c r="CH40" s="64"/>
      <c r="CI40" s="64">
        <f>SUM(CJ40:CR40)</f>
        <v>0</v>
      </c>
      <c r="CJ40" s="68">
        <f>IF(AND(BN40=1,BN$56=1),$AD$58,0)</f>
        <v>0</v>
      </c>
      <c r="CK40" s="68">
        <f t="shared" ref="CK40:CR40" si="93">IF(AND(BO40=1,BO$56=1),$AD$58,0)</f>
        <v>0</v>
      </c>
      <c r="CL40" s="68">
        <f t="shared" si="93"/>
        <v>0</v>
      </c>
      <c r="CM40" s="68">
        <f t="shared" si="93"/>
        <v>0</v>
      </c>
      <c r="CN40" s="68">
        <f t="shared" si="93"/>
        <v>0</v>
      </c>
      <c r="CO40" s="68">
        <f t="shared" si="93"/>
        <v>0</v>
      </c>
      <c r="CP40" s="68">
        <f t="shared" si="93"/>
        <v>0</v>
      </c>
      <c r="CQ40" s="68">
        <f t="shared" si="93"/>
        <v>0</v>
      </c>
      <c r="CR40" s="68">
        <f t="shared" si="93"/>
        <v>0</v>
      </c>
      <c r="CS40" s="68"/>
      <c r="CT40" s="64"/>
    </row>
    <row r="41" spans="1:98" ht="11.45" hidden="1" customHeight="1" thickBot="1" x14ac:dyDescent="0.25">
      <c r="A41" s="6"/>
      <c r="B41" s="21"/>
      <c r="C41" s="186"/>
      <c r="D41" s="22"/>
      <c r="E41" s="22"/>
      <c r="F41" s="22"/>
      <c r="G41" s="22"/>
      <c r="H41" s="22"/>
      <c r="I41" s="22"/>
      <c r="J41" s="22"/>
      <c r="K41" s="22"/>
      <c r="L41" s="22"/>
      <c r="M41" s="23"/>
      <c r="N41" s="24"/>
      <c r="O41" s="22"/>
      <c r="P41" s="22"/>
      <c r="Q41" s="22"/>
      <c r="R41" s="22"/>
      <c r="S41" s="22"/>
      <c r="T41" s="22"/>
      <c r="U41" s="22"/>
      <c r="V41" s="22"/>
      <c r="W41" s="22"/>
      <c r="X41" s="23"/>
      <c r="Y41" s="25"/>
      <c r="Z41" s="24"/>
      <c r="AA41" s="26"/>
      <c r="AB41" s="33"/>
      <c r="AC41" s="60"/>
      <c r="AD41" s="60"/>
      <c r="AE41" s="71">
        <f t="shared" si="70"/>
        <v>0</v>
      </c>
      <c r="AF41" s="72" t="e">
        <f t="shared" ref="AF41:AN41" si="94">VLOOKUP(D41,dndpntval,3,FALSE)</f>
        <v>#N/A</v>
      </c>
      <c r="AG41" s="72" t="e">
        <f t="shared" si="94"/>
        <v>#N/A</v>
      </c>
      <c r="AH41" s="72" t="e">
        <f t="shared" si="94"/>
        <v>#N/A</v>
      </c>
      <c r="AI41" s="72" t="e">
        <f t="shared" si="94"/>
        <v>#N/A</v>
      </c>
      <c r="AJ41" s="72" t="e">
        <f t="shared" si="94"/>
        <v>#N/A</v>
      </c>
      <c r="AK41" s="72" t="e">
        <f t="shared" si="94"/>
        <v>#N/A</v>
      </c>
      <c r="AL41" s="72" t="e">
        <f t="shared" si="94"/>
        <v>#N/A</v>
      </c>
      <c r="AM41" s="72" t="e">
        <f t="shared" si="94"/>
        <v>#N/A</v>
      </c>
      <c r="AN41" s="72" t="e">
        <f t="shared" si="94"/>
        <v>#N/A</v>
      </c>
      <c r="AO41" s="72"/>
      <c r="AP41" s="72">
        <f t="shared" si="72"/>
        <v>0</v>
      </c>
      <c r="AQ41" s="72" t="e">
        <f t="shared" ref="AQ41:AY41" si="95">VLOOKUP(O41,dndpntval,3,FALSE)</f>
        <v>#N/A</v>
      </c>
      <c r="AR41" s="72" t="e">
        <f t="shared" si="95"/>
        <v>#N/A</v>
      </c>
      <c r="AS41" s="72" t="e">
        <f t="shared" si="95"/>
        <v>#N/A</v>
      </c>
      <c r="AT41" s="72" t="e">
        <f t="shared" si="95"/>
        <v>#N/A</v>
      </c>
      <c r="AU41" s="72" t="e">
        <f t="shared" si="95"/>
        <v>#N/A</v>
      </c>
      <c r="AV41" s="72" t="e">
        <f t="shared" si="95"/>
        <v>#N/A</v>
      </c>
      <c r="AW41" s="72" t="e">
        <f t="shared" si="95"/>
        <v>#N/A</v>
      </c>
      <c r="AX41" s="72" t="e">
        <f t="shared" si="95"/>
        <v>#N/A</v>
      </c>
      <c r="AY41" s="73" t="e">
        <f t="shared" si="95"/>
        <v>#N/A</v>
      </c>
      <c r="AZ41" s="60"/>
      <c r="BA41" s="60"/>
      <c r="BB41" s="60"/>
      <c r="BC41" s="74"/>
      <c r="BD41" s="75"/>
      <c r="BE41" s="75"/>
      <c r="BF41" s="75"/>
      <c r="BG41" s="75"/>
      <c r="BH41" s="75"/>
      <c r="BI41" s="75"/>
      <c r="BJ41" s="75"/>
      <c r="BK41" s="76"/>
      <c r="BL41" s="60"/>
      <c r="BM41" s="60"/>
      <c r="BN41" s="74"/>
      <c r="BO41" s="75"/>
      <c r="BP41" s="75"/>
      <c r="BQ41" s="75"/>
      <c r="BR41" s="75"/>
      <c r="BS41" s="75"/>
      <c r="BT41" s="75"/>
      <c r="BU41" s="75"/>
      <c r="BV41" s="76"/>
      <c r="BW41" s="60"/>
      <c r="BX41" s="60"/>
      <c r="BY41" s="74"/>
      <c r="BZ41" s="74"/>
      <c r="CA41" s="74"/>
      <c r="CB41" s="74"/>
      <c r="CC41" s="74"/>
      <c r="CD41" s="74"/>
      <c r="CE41" s="74"/>
      <c r="CF41" s="74"/>
      <c r="CG41" s="74"/>
      <c r="CH41" s="60"/>
      <c r="CI41" s="60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60"/>
    </row>
    <row r="42" spans="1:98" ht="11.45" hidden="1" customHeight="1" x14ac:dyDescent="0.2">
      <c r="A42" s="6"/>
      <c r="B42" s="27"/>
      <c r="C42" s="187"/>
      <c r="D42" s="28"/>
      <c r="E42" s="28"/>
      <c r="F42" s="28"/>
      <c r="G42" s="28"/>
      <c r="H42" s="28"/>
      <c r="I42" s="28"/>
      <c r="J42" s="28"/>
      <c r="K42" s="28"/>
      <c r="L42" s="28"/>
      <c r="M42" s="29"/>
      <c r="N42" s="30"/>
      <c r="O42" s="28"/>
      <c r="P42" s="28"/>
      <c r="Q42" s="28"/>
      <c r="R42" s="28"/>
      <c r="S42" s="28"/>
      <c r="T42" s="28"/>
      <c r="U42" s="28"/>
      <c r="V42" s="28"/>
      <c r="W42" s="28"/>
      <c r="X42" s="29"/>
      <c r="Y42" s="31"/>
      <c r="Z42" s="30"/>
      <c r="AA42" s="32"/>
      <c r="AB42" s="34"/>
      <c r="AC42" s="60"/>
      <c r="AD42" s="60"/>
      <c r="AE42" s="61">
        <f t="shared" si="70"/>
        <v>0</v>
      </c>
      <c r="AF42" s="62" t="e">
        <f t="shared" ref="AF42:AN43" si="96">VLOOKUP(D42,dndpntval,2,FALSE)</f>
        <v>#N/A</v>
      </c>
      <c r="AG42" s="62" t="e">
        <f t="shared" si="96"/>
        <v>#N/A</v>
      </c>
      <c r="AH42" s="62" t="e">
        <f t="shared" si="96"/>
        <v>#N/A</v>
      </c>
      <c r="AI42" s="62" t="e">
        <f t="shared" si="96"/>
        <v>#N/A</v>
      </c>
      <c r="AJ42" s="62" t="e">
        <f t="shared" si="96"/>
        <v>#N/A</v>
      </c>
      <c r="AK42" s="62" t="e">
        <f t="shared" si="96"/>
        <v>#N/A</v>
      </c>
      <c r="AL42" s="62" t="e">
        <f t="shared" si="96"/>
        <v>#N/A</v>
      </c>
      <c r="AM42" s="62" t="e">
        <f t="shared" si="96"/>
        <v>#N/A</v>
      </c>
      <c r="AN42" s="62" t="e">
        <f t="shared" si="96"/>
        <v>#N/A</v>
      </c>
      <c r="AO42" s="62"/>
      <c r="AP42" s="62">
        <f t="shared" si="72"/>
        <v>0</v>
      </c>
      <c r="AQ42" s="62" t="e">
        <f t="shared" ref="AQ42:AY43" si="97">VLOOKUP(O42,dndpntval,2,FALSE)</f>
        <v>#N/A</v>
      </c>
      <c r="AR42" s="62" t="e">
        <f t="shared" si="97"/>
        <v>#N/A</v>
      </c>
      <c r="AS42" s="62" t="e">
        <f t="shared" si="97"/>
        <v>#N/A</v>
      </c>
      <c r="AT42" s="62" t="e">
        <f t="shared" si="97"/>
        <v>#N/A</v>
      </c>
      <c r="AU42" s="62" t="e">
        <f t="shared" si="97"/>
        <v>#N/A</v>
      </c>
      <c r="AV42" s="62" t="e">
        <f t="shared" si="97"/>
        <v>#N/A</v>
      </c>
      <c r="AW42" s="62" t="e">
        <f t="shared" si="97"/>
        <v>#N/A</v>
      </c>
      <c r="AX42" s="62" t="e">
        <f t="shared" si="97"/>
        <v>#N/A</v>
      </c>
      <c r="AY42" s="63" t="e">
        <f t="shared" si="97"/>
        <v>#N/A</v>
      </c>
      <c r="AZ42" s="60"/>
      <c r="BA42" s="60"/>
      <c r="BB42" s="60"/>
      <c r="BC42" s="74"/>
      <c r="BD42" s="75"/>
      <c r="BE42" s="75"/>
      <c r="BF42" s="75"/>
      <c r="BG42" s="75"/>
      <c r="BH42" s="75"/>
      <c r="BI42" s="75"/>
      <c r="BJ42" s="75"/>
      <c r="BK42" s="76"/>
      <c r="BL42" s="60"/>
      <c r="BM42" s="60"/>
      <c r="BN42" s="74"/>
      <c r="BO42" s="75"/>
      <c r="BP42" s="75"/>
      <c r="BQ42" s="75"/>
      <c r="BR42" s="75"/>
      <c r="BS42" s="75"/>
      <c r="BT42" s="75"/>
      <c r="BU42" s="75"/>
      <c r="BV42" s="76"/>
      <c r="BW42" s="60"/>
      <c r="BX42" s="60"/>
      <c r="BY42" s="74"/>
      <c r="BZ42" s="74"/>
      <c r="CA42" s="74"/>
      <c r="CB42" s="74"/>
      <c r="CC42" s="74"/>
      <c r="CD42" s="74"/>
      <c r="CE42" s="74"/>
      <c r="CF42" s="74"/>
      <c r="CG42" s="74"/>
      <c r="CH42" s="60"/>
      <c r="CI42" s="60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60"/>
    </row>
    <row r="43" spans="1:98" ht="11.45" hidden="1" customHeight="1" x14ac:dyDescent="0.2">
      <c r="A43" s="13"/>
      <c r="B43" s="14" t="str">
        <f>IF(C43&lt;&gt;"",VLOOKUP(C43,Memberslookup,2,),"")</f>
        <v/>
      </c>
      <c r="C43" s="177"/>
      <c r="D43" s="15"/>
      <c r="E43" s="15"/>
      <c r="F43" s="15"/>
      <c r="G43" s="15"/>
      <c r="H43" s="15"/>
      <c r="I43" s="15"/>
      <c r="J43" s="15"/>
      <c r="K43" s="15"/>
      <c r="L43" s="15"/>
      <c r="M43" s="16" t="str">
        <f>IF(COUNT(D43:L43)&gt;0,SUM(D43:L43),"")</f>
        <v/>
      </c>
      <c r="N43" s="17" t="str">
        <f>IF((SUM(AE42,AE43,AE44)+BX43)&gt;0,SUM(AE42,AE43,AE44)+BX43,"")</f>
        <v/>
      </c>
      <c r="O43" s="15"/>
      <c r="P43" s="15"/>
      <c r="Q43" s="15"/>
      <c r="R43" s="15"/>
      <c r="S43" s="15"/>
      <c r="T43" s="15"/>
      <c r="U43" s="15"/>
      <c r="V43" s="15"/>
      <c r="W43" s="15"/>
      <c r="X43" s="16" t="str">
        <f>IF(COUNT(O43:W43)&gt;0,SUM(O43:W43),"")</f>
        <v/>
      </c>
      <c r="Y43" s="18" t="str">
        <f>IF(COUNT(M43,X43)&gt;0,M43+X43,"")</f>
        <v/>
      </c>
      <c r="Z43" s="17" t="str">
        <f>IF((SUM(AP42,AP43,AP44)+CI43)&gt;0,SUM(AP42,AP43,AP44)+CI43,"")</f>
        <v/>
      </c>
      <c r="AA43" s="19" t="str">
        <f>IF(SUM(N43,Z43)&gt;0,SUM(N43,Z43),"")</f>
        <v/>
      </c>
      <c r="AB43" s="35"/>
      <c r="AC43" s="64"/>
      <c r="AD43" s="64"/>
      <c r="AE43" s="65">
        <f t="shared" si="70"/>
        <v>0</v>
      </c>
      <c r="AF43" s="66" t="e">
        <f t="shared" si="96"/>
        <v>#N/A</v>
      </c>
      <c r="AG43" s="66" t="e">
        <f t="shared" si="96"/>
        <v>#N/A</v>
      </c>
      <c r="AH43" s="66" t="e">
        <f t="shared" si="96"/>
        <v>#N/A</v>
      </c>
      <c r="AI43" s="66" t="e">
        <f t="shared" si="96"/>
        <v>#N/A</v>
      </c>
      <c r="AJ43" s="66" t="e">
        <f t="shared" si="96"/>
        <v>#N/A</v>
      </c>
      <c r="AK43" s="66" t="e">
        <f t="shared" si="96"/>
        <v>#N/A</v>
      </c>
      <c r="AL43" s="66" t="e">
        <f t="shared" si="96"/>
        <v>#N/A</v>
      </c>
      <c r="AM43" s="66" t="e">
        <f t="shared" si="96"/>
        <v>#N/A</v>
      </c>
      <c r="AN43" s="66" t="e">
        <f t="shared" si="96"/>
        <v>#N/A</v>
      </c>
      <c r="AO43" s="66"/>
      <c r="AP43" s="66">
        <f t="shared" si="72"/>
        <v>0</v>
      </c>
      <c r="AQ43" s="66" t="e">
        <f t="shared" si="97"/>
        <v>#N/A</v>
      </c>
      <c r="AR43" s="66" t="e">
        <f t="shared" si="97"/>
        <v>#N/A</v>
      </c>
      <c r="AS43" s="66" t="e">
        <f t="shared" si="97"/>
        <v>#N/A</v>
      </c>
      <c r="AT43" s="66" t="e">
        <f t="shared" si="97"/>
        <v>#N/A</v>
      </c>
      <c r="AU43" s="66" t="e">
        <f t="shared" si="97"/>
        <v>#N/A</v>
      </c>
      <c r="AV43" s="66" t="e">
        <f t="shared" si="97"/>
        <v>#N/A</v>
      </c>
      <c r="AW43" s="66" t="e">
        <f t="shared" si="97"/>
        <v>#N/A</v>
      </c>
      <c r="AX43" s="66" t="e">
        <f t="shared" si="97"/>
        <v>#N/A</v>
      </c>
      <c r="AY43" s="67" t="e">
        <f t="shared" si="97"/>
        <v>#N/A</v>
      </c>
      <c r="AZ43" s="64"/>
      <c r="BA43" s="64"/>
      <c r="BB43" s="64"/>
      <c r="BC43" s="65">
        <f t="shared" ref="BC43:BK43" si="98">IF(ISNUMBER(D43),IF(RANK(D43,D34:D55,1)=1,1,0),0)</f>
        <v>0</v>
      </c>
      <c r="BD43" s="66">
        <f t="shared" si="98"/>
        <v>0</v>
      </c>
      <c r="BE43" s="66">
        <f t="shared" si="98"/>
        <v>0</v>
      </c>
      <c r="BF43" s="66">
        <f t="shared" si="98"/>
        <v>0</v>
      </c>
      <c r="BG43" s="66">
        <f t="shared" si="98"/>
        <v>0</v>
      </c>
      <c r="BH43" s="66">
        <f t="shared" si="98"/>
        <v>0</v>
      </c>
      <c r="BI43" s="66">
        <f t="shared" si="98"/>
        <v>0</v>
      </c>
      <c r="BJ43" s="66">
        <f t="shared" si="98"/>
        <v>0</v>
      </c>
      <c r="BK43" s="67">
        <f t="shared" si="98"/>
        <v>0</v>
      </c>
      <c r="BL43" s="64"/>
      <c r="BM43" s="64"/>
      <c r="BN43" s="65">
        <f t="shared" ref="BN43:BV43" si="99">IF(ISNUMBER(O43),IF(RANK(O43,O34:O55,1)=1,1,0),0)</f>
        <v>0</v>
      </c>
      <c r="BO43" s="66">
        <f t="shared" si="99"/>
        <v>0</v>
      </c>
      <c r="BP43" s="66">
        <f t="shared" si="99"/>
        <v>0</v>
      </c>
      <c r="BQ43" s="66">
        <f t="shared" si="99"/>
        <v>0</v>
      </c>
      <c r="BR43" s="66">
        <f t="shared" si="99"/>
        <v>0</v>
      </c>
      <c r="BS43" s="66">
        <f t="shared" si="99"/>
        <v>0</v>
      </c>
      <c r="BT43" s="66">
        <f t="shared" si="99"/>
        <v>0</v>
      </c>
      <c r="BU43" s="66">
        <f t="shared" si="99"/>
        <v>0</v>
      </c>
      <c r="BV43" s="67">
        <f t="shared" si="99"/>
        <v>0</v>
      </c>
      <c r="BW43" s="64"/>
      <c r="BX43" s="64">
        <f>SUM(BY43:CG43)</f>
        <v>0</v>
      </c>
      <c r="BY43" s="68">
        <f>IF(AND(BC43=1,BC$56=1),$AD$58,0)</f>
        <v>0</v>
      </c>
      <c r="BZ43" s="68">
        <f t="shared" ref="BZ43:CG43" si="100">IF(AND(BD43=1,BD$56=1),$AD$58,0)</f>
        <v>0</v>
      </c>
      <c r="CA43" s="68">
        <f t="shared" si="100"/>
        <v>0</v>
      </c>
      <c r="CB43" s="68">
        <f t="shared" si="100"/>
        <v>0</v>
      </c>
      <c r="CC43" s="68">
        <f t="shared" si="100"/>
        <v>0</v>
      </c>
      <c r="CD43" s="68">
        <f t="shared" si="100"/>
        <v>0</v>
      </c>
      <c r="CE43" s="68">
        <f t="shared" si="100"/>
        <v>0</v>
      </c>
      <c r="CF43" s="68">
        <f t="shared" si="100"/>
        <v>0</v>
      </c>
      <c r="CG43" s="68">
        <f t="shared" si="100"/>
        <v>0</v>
      </c>
      <c r="CH43" s="64"/>
      <c r="CI43" s="64">
        <f>SUM(CJ43:CR43)</f>
        <v>0</v>
      </c>
      <c r="CJ43" s="68">
        <f>IF(AND(BN43=1,BN$56=1),$AD$58,0)</f>
        <v>0</v>
      </c>
      <c r="CK43" s="68">
        <f t="shared" ref="CK43:CR43" si="101">IF(AND(BO43=1,BO$56=1),$AD$58,0)</f>
        <v>0</v>
      </c>
      <c r="CL43" s="68">
        <f t="shared" si="101"/>
        <v>0</v>
      </c>
      <c r="CM43" s="68">
        <f t="shared" si="101"/>
        <v>0</v>
      </c>
      <c r="CN43" s="68">
        <f t="shared" si="101"/>
        <v>0</v>
      </c>
      <c r="CO43" s="68">
        <f t="shared" si="101"/>
        <v>0</v>
      </c>
      <c r="CP43" s="68">
        <f t="shared" si="101"/>
        <v>0</v>
      </c>
      <c r="CQ43" s="68">
        <f t="shared" si="101"/>
        <v>0</v>
      </c>
      <c r="CR43" s="68">
        <f t="shared" si="101"/>
        <v>0</v>
      </c>
      <c r="CS43" s="68"/>
      <c r="CT43" s="64"/>
    </row>
    <row r="44" spans="1:98" ht="11.45" hidden="1" customHeight="1" thickBot="1" x14ac:dyDescent="0.25">
      <c r="A44" s="6"/>
      <c r="B44" s="21"/>
      <c r="C44" s="186"/>
      <c r="D44" s="22"/>
      <c r="E44" s="22"/>
      <c r="F44" s="22"/>
      <c r="G44" s="22"/>
      <c r="H44" s="22"/>
      <c r="I44" s="22"/>
      <c r="J44" s="22"/>
      <c r="K44" s="22"/>
      <c r="L44" s="22"/>
      <c r="M44" s="23"/>
      <c r="N44" s="24"/>
      <c r="O44" s="22"/>
      <c r="P44" s="22"/>
      <c r="Q44" s="22"/>
      <c r="R44" s="22"/>
      <c r="S44" s="22"/>
      <c r="T44" s="22"/>
      <c r="U44" s="22"/>
      <c r="V44" s="22"/>
      <c r="W44" s="22"/>
      <c r="X44" s="23"/>
      <c r="Y44" s="25"/>
      <c r="Z44" s="24"/>
      <c r="AA44" s="26"/>
      <c r="AB44" s="34"/>
      <c r="AC44" s="60"/>
      <c r="AD44" s="60"/>
      <c r="AE44" s="71">
        <f t="shared" si="70"/>
        <v>0</v>
      </c>
      <c r="AF44" s="72" t="e">
        <f t="shared" ref="AF44:AN44" si="102">VLOOKUP(D44,dndpntval,3,FALSE)</f>
        <v>#N/A</v>
      </c>
      <c r="AG44" s="72" t="e">
        <f t="shared" si="102"/>
        <v>#N/A</v>
      </c>
      <c r="AH44" s="72" t="e">
        <f t="shared" si="102"/>
        <v>#N/A</v>
      </c>
      <c r="AI44" s="72" t="e">
        <f t="shared" si="102"/>
        <v>#N/A</v>
      </c>
      <c r="AJ44" s="72" t="e">
        <f t="shared" si="102"/>
        <v>#N/A</v>
      </c>
      <c r="AK44" s="72" t="e">
        <f t="shared" si="102"/>
        <v>#N/A</v>
      </c>
      <c r="AL44" s="72" t="e">
        <f t="shared" si="102"/>
        <v>#N/A</v>
      </c>
      <c r="AM44" s="72" t="e">
        <f t="shared" si="102"/>
        <v>#N/A</v>
      </c>
      <c r="AN44" s="72" t="e">
        <f t="shared" si="102"/>
        <v>#N/A</v>
      </c>
      <c r="AO44" s="72"/>
      <c r="AP44" s="72">
        <f t="shared" si="72"/>
        <v>0</v>
      </c>
      <c r="AQ44" s="72" t="e">
        <f t="shared" ref="AQ44:AY44" si="103">VLOOKUP(O44,dndpntval,3,FALSE)</f>
        <v>#N/A</v>
      </c>
      <c r="AR44" s="72" t="e">
        <f t="shared" si="103"/>
        <v>#N/A</v>
      </c>
      <c r="AS44" s="72" t="e">
        <f t="shared" si="103"/>
        <v>#N/A</v>
      </c>
      <c r="AT44" s="72" t="e">
        <f t="shared" si="103"/>
        <v>#N/A</v>
      </c>
      <c r="AU44" s="72" t="e">
        <f t="shared" si="103"/>
        <v>#N/A</v>
      </c>
      <c r="AV44" s="72" t="e">
        <f t="shared" si="103"/>
        <v>#N/A</v>
      </c>
      <c r="AW44" s="72" t="e">
        <f t="shared" si="103"/>
        <v>#N/A</v>
      </c>
      <c r="AX44" s="72" t="e">
        <f t="shared" si="103"/>
        <v>#N/A</v>
      </c>
      <c r="AY44" s="73" t="e">
        <f t="shared" si="103"/>
        <v>#N/A</v>
      </c>
      <c r="AZ44" s="60"/>
      <c r="BA44" s="60"/>
      <c r="BB44" s="60"/>
      <c r="BC44" s="74"/>
      <c r="BD44" s="75"/>
      <c r="BE44" s="75"/>
      <c r="BF44" s="75"/>
      <c r="BG44" s="75"/>
      <c r="BH44" s="75"/>
      <c r="BI44" s="75"/>
      <c r="BJ44" s="75"/>
      <c r="BK44" s="76"/>
      <c r="BL44" s="60"/>
      <c r="BM44" s="60"/>
      <c r="BN44" s="74"/>
      <c r="BO44" s="75"/>
      <c r="BP44" s="75"/>
      <c r="BQ44" s="75"/>
      <c r="BR44" s="75"/>
      <c r="BS44" s="75"/>
      <c r="BT44" s="75"/>
      <c r="BU44" s="75"/>
      <c r="BV44" s="76"/>
      <c r="BW44" s="60"/>
      <c r="BX44" s="60"/>
      <c r="BY44" s="74"/>
      <c r="BZ44" s="74"/>
      <c r="CA44" s="74"/>
      <c r="CB44" s="74"/>
      <c r="CC44" s="74"/>
      <c r="CD44" s="74"/>
      <c r="CE44" s="74"/>
      <c r="CF44" s="74"/>
      <c r="CG44" s="74"/>
      <c r="CH44" s="60"/>
      <c r="CI44" s="60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60"/>
    </row>
    <row r="45" spans="1:98" ht="11.45" hidden="1" customHeight="1" x14ac:dyDescent="0.2">
      <c r="A45" s="6"/>
      <c r="B45" s="27"/>
      <c r="C45" s="187"/>
      <c r="D45" s="28"/>
      <c r="E45" s="28"/>
      <c r="F45" s="28"/>
      <c r="G45" s="28"/>
      <c r="H45" s="28"/>
      <c r="I45" s="28"/>
      <c r="J45" s="28"/>
      <c r="K45" s="28"/>
      <c r="L45" s="28"/>
      <c r="M45" s="29"/>
      <c r="N45" s="30"/>
      <c r="O45" s="28"/>
      <c r="P45" s="28"/>
      <c r="Q45" s="28"/>
      <c r="R45" s="28"/>
      <c r="S45" s="28"/>
      <c r="T45" s="28"/>
      <c r="U45" s="28"/>
      <c r="V45" s="28"/>
      <c r="W45" s="28"/>
      <c r="X45" s="29"/>
      <c r="Y45" s="31"/>
      <c r="Z45" s="30"/>
      <c r="AA45" s="32"/>
      <c r="AB45" s="34"/>
      <c r="AC45" s="60"/>
      <c r="AD45" s="60"/>
      <c r="AE45" s="61">
        <f t="shared" si="70"/>
        <v>0</v>
      </c>
      <c r="AF45" s="62" t="e">
        <f t="shared" ref="AF45:AN46" si="104">VLOOKUP(D45,dndpntval,2,FALSE)</f>
        <v>#N/A</v>
      </c>
      <c r="AG45" s="62" t="e">
        <f t="shared" si="104"/>
        <v>#N/A</v>
      </c>
      <c r="AH45" s="62" t="e">
        <f t="shared" si="104"/>
        <v>#N/A</v>
      </c>
      <c r="AI45" s="62" t="e">
        <f t="shared" si="104"/>
        <v>#N/A</v>
      </c>
      <c r="AJ45" s="62" t="e">
        <f t="shared" si="104"/>
        <v>#N/A</v>
      </c>
      <c r="AK45" s="62" t="e">
        <f t="shared" si="104"/>
        <v>#N/A</v>
      </c>
      <c r="AL45" s="62" t="e">
        <f t="shared" si="104"/>
        <v>#N/A</v>
      </c>
      <c r="AM45" s="62" t="e">
        <f t="shared" si="104"/>
        <v>#N/A</v>
      </c>
      <c r="AN45" s="62" t="e">
        <f t="shared" si="104"/>
        <v>#N/A</v>
      </c>
      <c r="AO45" s="62"/>
      <c r="AP45" s="62">
        <f t="shared" si="72"/>
        <v>0</v>
      </c>
      <c r="AQ45" s="62" t="e">
        <f t="shared" ref="AQ45:AY46" si="105">VLOOKUP(O45,dndpntval,2,FALSE)</f>
        <v>#N/A</v>
      </c>
      <c r="AR45" s="62" t="e">
        <f t="shared" si="105"/>
        <v>#N/A</v>
      </c>
      <c r="AS45" s="62" t="e">
        <f t="shared" si="105"/>
        <v>#N/A</v>
      </c>
      <c r="AT45" s="62" t="e">
        <f t="shared" si="105"/>
        <v>#N/A</v>
      </c>
      <c r="AU45" s="62" t="e">
        <f t="shared" si="105"/>
        <v>#N/A</v>
      </c>
      <c r="AV45" s="62" t="e">
        <f t="shared" si="105"/>
        <v>#N/A</v>
      </c>
      <c r="AW45" s="62" t="e">
        <f t="shared" si="105"/>
        <v>#N/A</v>
      </c>
      <c r="AX45" s="62" t="e">
        <f t="shared" si="105"/>
        <v>#N/A</v>
      </c>
      <c r="AY45" s="63" t="e">
        <f t="shared" si="105"/>
        <v>#N/A</v>
      </c>
      <c r="AZ45" s="60"/>
      <c r="BA45" s="60"/>
      <c r="BB45" s="60"/>
      <c r="BC45" s="74"/>
      <c r="BD45" s="75"/>
      <c r="BE45" s="75"/>
      <c r="BF45" s="75"/>
      <c r="BG45" s="75"/>
      <c r="BH45" s="75"/>
      <c r="BI45" s="75"/>
      <c r="BJ45" s="75"/>
      <c r="BK45" s="76"/>
      <c r="BL45" s="60"/>
      <c r="BM45" s="60"/>
      <c r="BN45" s="74"/>
      <c r="BO45" s="75"/>
      <c r="BP45" s="75"/>
      <c r="BQ45" s="75"/>
      <c r="BR45" s="75"/>
      <c r="BS45" s="75"/>
      <c r="BT45" s="75"/>
      <c r="BU45" s="75"/>
      <c r="BV45" s="76"/>
      <c r="BW45" s="60"/>
      <c r="BX45" s="60"/>
      <c r="BY45" s="74"/>
      <c r="BZ45" s="74"/>
      <c r="CA45" s="74"/>
      <c r="CB45" s="74"/>
      <c r="CC45" s="74"/>
      <c r="CD45" s="74"/>
      <c r="CE45" s="74"/>
      <c r="CF45" s="74"/>
      <c r="CG45" s="74"/>
      <c r="CH45" s="60"/>
      <c r="CI45" s="60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60"/>
    </row>
    <row r="46" spans="1:98" ht="11.45" hidden="1" customHeight="1" x14ac:dyDescent="0.2">
      <c r="A46" s="13"/>
      <c r="B46" s="14" t="str">
        <f>IF(C46&lt;&gt;"",VLOOKUP(C46,Memberslookup,2,),"")</f>
        <v/>
      </c>
      <c r="C46" s="177"/>
      <c r="D46" s="15"/>
      <c r="E46" s="15"/>
      <c r="F46" s="15"/>
      <c r="G46" s="15"/>
      <c r="H46" s="15"/>
      <c r="I46" s="15"/>
      <c r="J46" s="15"/>
      <c r="K46" s="15"/>
      <c r="L46" s="15"/>
      <c r="M46" s="16" t="str">
        <f>IF(COUNT(D46:L46)&gt;0,SUM(D46:L46),"")</f>
        <v/>
      </c>
      <c r="N46" s="17" t="str">
        <f>IF((SUM(AE45,AE46,AE47)+BX46)&gt;0,SUM(AE45,AE46,AE47)+BX46,"")</f>
        <v/>
      </c>
      <c r="O46" s="15"/>
      <c r="P46" s="15"/>
      <c r="Q46" s="15"/>
      <c r="R46" s="15"/>
      <c r="S46" s="15"/>
      <c r="T46" s="15"/>
      <c r="U46" s="15"/>
      <c r="V46" s="15"/>
      <c r="W46" s="15"/>
      <c r="X46" s="16" t="str">
        <f>IF(COUNT(O46:W46)&gt;0,SUM(O46:W46),"")</f>
        <v/>
      </c>
      <c r="Y46" s="18" t="str">
        <f>IF(COUNT(M46,X46)&gt;0,M46+X46,"")</f>
        <v/>
      </c>
      <c r="Z46" s="17" t="str">
        <f>IF((SUM(AP45,AP46,AP47)+CI46)&gt;0,SUM(AP45,AP46,AP47)+CI46,"")</f>
        <v/>
      </c>
      <c r="AA46" s="19" t="str">
        <f>IF(SUM(N46,Z46)&gt;0,SUM(N46,Z46),"")</f>
        <v/>
      </c>
      <c r="AB46" s="35"/>
      <c r="AC46" s="64"/>
      <c r="AD46" s="64"/>
      <c r="AE46" s="65">
        <f t="shared" si="70"/>
        <v>0</v>
      </c>
      <c r="AF46" s="66" t="e">
        <f t="shared" si="104"/>
        <v>#N/A</v>
      </c>
      <c r="AG46" s="66" t="e">
        <f t="shared" si="104"/>
        <v>#N/A</v>
      </c>
      <c r="AH46" s="66" t="e">
        <f t="shared" si="104"/>
        <v>#N/A</v>
      </c>
      <c r="AI46" s="66" t="e">
        <f t="shared" si="104"/>
        <v>#N/A</v>
      </c>
      <c r="AJ46" s="66" t="e">
        <f t="shared" si="104"/>
        <v>#N/A</v>
      </c>
      <c r="AK46" s="66" t="e">
        <f t="shared" si="104"/>
        <v>#N/A</v>
      </c>
      <c r="AL46" s="66" t="e">
        <f t="shared" si="104"/>
        <v>#N/A</v>
      </c>
      <c r="AM46" s="66" t="e">
        <f t="shared" si="104"/>
        <v>#N/A</v>
      </c>
      <c r="AN46" s="66" t="e">
        <f t="shared" si="104"/>
        <v>#N/A</v>
      </c>
      <c r="AO46" s="66"/>
      <c r="AP46" s="66">
        <f t="shared" si="72"/>
        <v>0</v>
      </c>
      <c r="AQ46" s="66" t="e">
        <f t="shared" si="105"/>
        <v>#N/A</v>
      </c>
      <c r="AR46" s="66" t="e">
        <f t="shared" si="105"/>
        <v>#N/A</v>
      </c>
      <c r="AS46" s="66" t="e">
        <f t="shared" si="105"/>
        <v>#N/A</v>
      </c>
      <c r="AT46" s="66" t="e">
        <f t="shared" si="105"/>
        <v>#N/A</v>
      </c>
      <c r="AU46" s="66" t="e">
        <f t="shared" si="105"/>
        <v>#N/A</v>
      </c>
      <c r="AV46" s="66" t="e">
        <f t="shared" si="105"/>
        <v>#N/A</v>
      </c>
      <c r="AW46" s="66" t="e">
        <f t="shared" si="105"/>
        <v>#N/A</v>
      </c>
      <c r="AX46" s="66" t="e">
        <f t="shared" si="105"/>
        <v>#N/A</v>
      </c>
      <c r="AY46" s="67" t="e">
        <f t="shared" si="105"/>
        <v>#N/A</v>
      </c>
      <c r="AZ46" s="64"/>
      <c r="BA46" s="64"/>
      <c r="BB46" s="64"/>
      <c r="BC46" s="65">
        <f t="shared" ref="BC46:BK46" si="106">IF(ISNUMBER(D46),IF(RANK(D46,D34:D55,1)=1,1,0),0)</f>
        <v>0</v>
      </c>
      <c r="BD46" s="66">
        <f t="shared" si="106"/>
        <v>0</v>
      </c>
      <c r="BE46" s="66">
        <f t="shared" si="106"/>
        <v>0</v>
      </c>
      <c r="BF46" s="66">
        <f t="shared" si="106"/>
        <v>0</v>
      </c>
      <c r="BG46" s="66">
        <f t="shared" si="106"/>
        <v>0</v>
      </c>
      <c r="BH46" s="66">
        <f t="shared" si="106"/>
        <v>0</v>
      </c>
      <c r="BI46" s="66">
        <f t="shared" si="106"/>
        <v>0</v>
      </c>
      <c r="BJ46" s="66">
        <f t="shared" si="106"/>
        <v>0</v>
      </c>
      <c r="BK46" s="67">
        <f t="shared" si="106"/>
        <v>0</v>
      </c>
      <c r="BL46" s="64"/>
      <c r="BM46" s="64"/>
      <c r="BN46" s="65">
        <f t="shared" ref="BN46:BV46" si="107">IF(ISNUMBER(O46),IF(RANK(O46,O34:O55,1)=1,1,0),0)</f>
        <v>0</v>
      </c>
      <c r="BO46" s="66">
        <f t="shared" si="107"/>
        <v>0</v>
      </c>
      <c r="BP46" s="66">
        <f t="shared" si="107"/>
        <v>0</v>
      </c>
      <c r="BQ46" s="66">
        <f t="shared" si="107"/>
        <v>0</v>
      </c>
      <c r="BR46" s="66">
        <f t="shared" si="107"/>
        <v>0</v>
      </c>
      <c r="BS46" s="66">
        <f t="shared" si="107"/>
        <v>0</v>
      </c>
      <c r="BT46" s="66">
        <f t="shared" si="107"/>
        <v>0</v>
      </c>
      <c r="BU46" s="66">
        <f t="shared" si="107"/>
        <v>0</v>
      </c>
      <c r="BV46" s="67">
        <f t="shared" si="107"/>
        <v>0</v>
      </c>
      <c r="BW46" s="64"/>
      <c r="BX46" s="64">
        <f>SUM(BY46:CG46)</f>
        <v>0</v>
      </c>
      <c r="BY46" s="68">
        <f>IF(AND(BC46=1,BC$56=1),$AD$58,0)</f>
        <v>0</v>
      </c>
      <c r="BZ46" s="68">
        <f t="shared" ref="BZ46:CG46" si="108">IF(AND(BD46=1,BD$56=1),$AD$58,0)</f>
        <v>0</v>
      </c>
      <c r="CA46" s="68">
        <f t="shared" si="108"/>
        <v>0</v>
      </c>
      <c r="CB46" s="68">
        <f t="shared" si="108"/>
        <v>0</v>
      </c>
      <c r="CC46" s="68">
        <f t="shared" si="108"/>
        <v>0</v>
      </c>
      <c r="CD46" s="68">
        <f t="shared" si="108"/>
        <v>0</v>
      </c>
      <c r="CE46" s="68">
        <f t="shared" si="108"/>
        <v>0</v>
      </c>
      <c r="CF46" s="68">
        <f t="shared" si="108"/>
        <v>0</v>
      </c>
      <c r="CG46" s="68">
        <f t="shared" si="108"/>
        <v>0</v>
      </c>
      <c r="CH46" s="64"/>
      <c r="CI46" s="64">
        <f>SUM(CJ46:CR46)</f>
        <v>0</v>
      </c>
      <c r="CJ46" s="68">
        <f>IF(AND(BN46=1,BN$56=1),$AD$58,0)</f>
        <v>0</v>
      </c>
      <c r="CK46" s="68">
        <f t="shared" ref="CK46:CR46" si="109">IF(AND(BO46=1,BO$56=1),$AD$58,0)</f>
        <v>0</v>
      </c>
      <c r="CL46" s="68">
        <f t="shared" si="109"/>
        <v>0</v>
      </c>
      <c r="CM46" s="68">
        <f t="shared" si="109"/>
        <v>0</v>
      </c>
      <c r="CN46" s="68">
        <f t="shared" si="109"/>
        <v>0</v>
      </c>
      <c r="CO46" s="68">
        <f t="shared" si="109"/>
        <v>0</v>
      </c>
      <c r="CP46" s="68">
        <f t="shared" si="109"/>
        <v>0</v>
      </c>
      <c r="CQ46" s="68">
        <f t="shared" si="109"/>
        <v>0</v>
      </c>
      <c r="CR46" s="68">
        <f t="shared" si="109"/>
        <v>0</v>
      </c>
      <c r="CS46" s="68"/>
      <c r="CT46" s="64"/>
    </row>
    <row r="47" spans="1:98" ht="11.45" hidden="1" customHeight="1" thickBot="1" x14ac:dyDescent="0.25">
      <c r="A47" s="6"/>
      <c r="B47" s="21"/>
      <c r="C47" s="186"/>
      <c r="D47" s="22"/>
      <c r="E47" s="22"/>
      <c r="F47" s="22"/>
      <c r="G47" s="22"/>
      <c r="H47" s="22"/>
      <c r="I47" s="22"/>
      <c r="J47" s="22"/>
      <c r="K47" s="22"/>
      <c r="L47" s="22"/>
      <c r="M47" s="23"/>
      <c r="N47" s="24"/>
      <c r="O47" s="22"/>
      <c r="P47" s="22"/>
      <c r="Q47" s="22"/>
      <c r="R47" s="22"/>
      <c r="S47" s="22"/>
      <c r="T47" s="22"/>
      <c r="U47" s="22"/>
      <c r="V47" s="22"/>
      <c r="W47" s="22"/>
      <c r="X47" s="23"/>
      <c r="Y47" s="25"/>
      <c r="Z47" s="24"/>
      <c r="AA47" s="26"/>
      <c r="AB47" s="34"/>
      <c r="AC47" s="60"/>
      <c r="AD47" s="60"/>
      <c r="AE47" s="71">
        <f t="shared" si="70"/>
        <v>0</v>
      </c>
      <c r="AF47" s="72" t="e">
        <f t="shared" ref="AF47:AN47" si="110">VLOOKUP(D47,dndpntval,3,FALSE)</f>
        <v>#N/A</v>
      </c>
      <c r="AG47" s="72" t="e">
        <f t="shared" si="110"/>
        <v>#N/A</v>
      </c>
      <c r="AH47" s="72" t="e">
        <f t="shared" si="110"/>
        <v>#N/A</v>
      </c>
      <c r="AI47" s="72" t="e">
        <f t="shared" si="110"/>
        <v>#N/A</v>
      </c>
      <c r="AJ47" s="72" t="e">
        <f t="shared" si="110"/>
        <v>#N/A</v>
      </c>
      <c r="AK47" s="72" t="e">
        <f t="shared" si="110"/>
        <v>#N/A</v>
      </c>
      <c r="AL47" s="72" t="e">
        <f t="shared" si="110"/>
        <v>#N/A</v>
      </c>
      <c r="AM47" s="72" t="e">
        <f t="shared" si="110"/>
        <v>#N/A</v>
      </c>
      <c r="AN47" s="72" t="e">
        <f t="shared" si="110"/>
        <v>#N/A</v>
      </c>
      <c r="AO47" s="72"/>
      <c r="AP47" s="72">
        <f t="shared" si="72"/>
        <v>0</v>
      </c>
      <c r="AQ47" s="72" t="e">
        <f t="shared" ref="AQ47:AY47" si="111">VLOOKUP(O47,dndpntval,3,FALSE)</f>
        <v>#N/A</v>
      </c>
      <c r="AR47" s="72" t="e">
        <f t="shared" si="111"/>
        <v>#N/A</v>
      </c>
      <c r="AS47" s="72" t="e">
        <f t="shared" si="111"/>
        <v>#N/A</v>
      </c>
      <c r="AT47" s="72" t="e">
        <f t="shared" si="111"/>
        <v>#N/A</v>
      </c>
      <c r="AU47" s="72" t="e">
        <f t="shared" si="111"/>
        <v>#N/A</v>
      </c>
      <c r="AV47" s="72" t="e">
        <f t="shared" si="111"/>
        <v>#N/A</v>
      </c>
      <c r="AW47" s="72" t="e">
        <f t="shared" si="111"/>
        <v>#N/A</v>
      </c>
      <c r="AX47" s="72" t="e">
        <f t="shared" si="111"/>
        <v>#N/A</v>
      </c>
      <c r="AY47" s="73" t="e">
        <f t="shared" si="111"/>
        <v>#N/A</v>
      </c>
      <c r="AZ47" s="60"/>
      <c r="BA47" s="60"/>
      <c r="BB47" s="60"/>
      <c r="BC47" s="74"/>
      <c r="BD47" s="75"/>
      <c r="BE47" s="75"/>
      <c r="BF47" s="75"/>
      <c r="BG47" s="75"/>
      <c r="BH47" s="75"/>
      <c r="BI47" s="75"/>
      <c r="BJ47" s="75"/>
      <c r="BK47" s="76"/>
      <c r="BL47" s="60"/>
      <c r="BM47" s="60"/>
      <c r="BN47" s="74"/>
      <c r="BO47" s="75"/>
      <c r="BP47" s="75"/>
      <c r="BQ47" s="75"/>
      <c r="BR47" s="75"/>
      <c r="BS47" s="75"/>
      <c r="BT47" s="75"/>
      <c r="BU47" s="75"/>
      <c r="BV47" s="76"/>
      <c r="BW47" s="60"/>
      <c r="BX47" s="60"/>
      <c r="BY47" s="74"/>
      <c r="BZ47" s="74"/>
      <c r="CA47" s="74"/>
      <c r="CB47" s="74"/>
      <c r="CC47" s="74"/>
      <c r="CD47" s="74"/>
      <c r="CE47" s="74"/>
      <c r="CF47" s="74"/>
      <c r="CG47" s="74"/>
      <c r="CH47" s="60"/>
      <c r="CI47" s="60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60"/>
    </row>
    <row r="48" spans="1:98" ht="11.45" hidden="1" customHeight="1" x14ac:dyDescent="0.2">
      <c r="A48" s="6"/>
      <c r="B48" s="27"/>
      <c r="C48" s="187"/>
      <c r="D48" s="28"/>
      <c r="E48" s="28"/>
      <c r="F48" s="28"/>
      <c r="G48" s="28"/>
      <c r="H48" s="28"/>
      <c r="I48" s="28"/>
      <c r="J48" s="28"/>
      <c r="K48" s="28"/>
      <c r="L48" s="28"/>
      <c r="M48" s="29"/>
      <c r="N48" s="30"/>
      <c r="O48" s="28"/>
      <c r="P48" s="28"/>
      <c r="Q48" s="28"/>
      <c r="R48" s="28"/>
      <c r="S48" s="28"/>
      <c r="T48" s="28"/>
      <c r="U48" s="28"/>
      <c r="V48" s="28"/>
      <c r="W48" s="28"/>
      <c r="X48" s="29"/>
      <c r="Y48" s="31"/>
      <c r="Z48" s="30"/>
      <c r="AA48" s="32"/>
      <c r="AB48" s="34"/>
      <c r="AC48" s="60"/>
      <c r="AD48" s="60"/>
      <c r="AE48" s="61">
        <f t="shared" si="70"/>
        <v>0</v>
      </c>
      <c r="AF48" s="62" t="e">
        <f t="shared" ref="AF48:AN49" si="112">VLOOKUP(D48,dndpntval,2,FALSE)</f>
        <v>#N/A</v>
      </c>
      <c r="AG48" s="62" t="e">
        <f t="shared" si="112"/>
        <v>#N/A</v>
      </c>
      <c r="AH48" s="62" t="e">
        <f t="shared" si="112"/>
        <v>#N/A</v>
      </c>
      <c r="AI48" s="62" t="e">
        <f t="shared" si="112"/>
        <v>#N/A</v>
      </c>
      <c r="AJ48" s="62" t="e">
        <f t="shared" si="112"/>
        <v>#N/A</v>
      </c>
      <c r="AK48" s="62" t="e">
        <f t="shared" si="112"/>
        <v>#N/A</v>
      </c>
      <c r="AL48" s="62" t="e">
        <f t="shared" si="112"/>
        <v>#N/A</v>
      </c>
      <c r="AM48" s="62" t="e">
        <f t="shared" si="112"/>
        <v>#N/A</v>
      </c>
      <c r="AN48" s="62" t="e">
        <f t="shared" si="112"/>
        <v>#N/A</v>
      </c>
      <c r="AO48" s="62"/>
      <c r="AP48" s="62">
        <f t="shared" si="72"/>
        <v>0</v>
      </c>
      <c r="AQ48" s="62" t="e">
        <f t="shared" ref="AQ48:AY49" si="113">VLOOKUP(O48,dndpntval,2,FALSE)</f>
        <v>#N/A</v>
      </c>
      <c r="AR48" s="62" t="e">
        <f t="shared" si="113"/>
        <v>#N/A</v>
      </c>
      <c r="AS48" s="62" t="e">
        <f t="shared" si="113"/>
        <v>#N/A</v>
      </c>
      <c r="AT48" s="62" t="e">
        <f t="shared" si="113"/>
        <v>#N/A</v>
      </c>
      <c r="AU48" s="62" t="e">
        <f t="shared" si="113"/>
        <v>#N/A</v>
      </c>
      <c r="AV48" s="62" t="e">
        <f t="shared" si="113"/>
        <v>#N/A</v>
      </c>
      <c r="AW48" s="62" t="e">
        <f t="shared" si="113"/>
        <v>#N/A</v>
      </c>
      <c r="AX48" s="62" t="e">
        <f t="shared" si="113"/>
        <v>#N/A</v>
      </c>
      <c r="AY48" s="63" t="e">
        <f t="shared" si="113"/>
        <v>#N/A</v>
      </c>
      <c r="AZ48" s="60"/>
      <c r="BA48" s="60"/>
      <c r="BB48" s="60"/>
      <c r="BC48" s="74"/>
      <c r="BD48" s="75"/>
      <c r="BE48" s="75"/>
      <c r="BF48" s="75"/>
      <c r="BG48" s="75"/>
      <c r="BH48" s="75"/>
      <c r="BI48" s="75"/>
      <c r="BJ48" s="75"/>
      <c r="BK48" s="76"/>
      <c r="BL48" s="60"/>
      <c r="BM48" s="60"/>
      <c r="BN48" s="74"/>
      <c r="BO48" s="75"/>
      <c r="BP48" s="75"/>
      <c r="BQ48" s="75"/>
      <c r="BR48" s="75"/>
      <c r="BS48" s="75"/>
      <c r="BT48" s="75"/>
      <c r="BU48" s="75"/>
      <c r="BV48" s="76"/>
      <c r="BW48" s="60"/>
      <c r="BX48" s="60"/>
      <c r="BY48" s="74"/>
      <c r="BZ48" s="74"/>
      <c r="CA48" s="74"/>
      <c r="CB48" s="74"/>
      <c r="CC48" s="74"/>
      <c r="CD48" s="74"/>
      <c r="CE48" s="74"/>
      <c r="CF48" s="74"/>
      <c r="CG48" s="74"/>
      <c r="CH48" s="60"/>
      <c r="CI48" s="60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60"/>
    </row>
    <row r="49" spans="1:98" ht="11.45" hidden="1" customHeight="1" x14ac:dyDescent="0.2">
      <c r="A49" s="13"/>
      <c r="B49" s="14" t="str">
        <f>IF(C49&lt;&gt;"",VLOOKUP(C49,Memberslookup,2,),"")</f>
        <v/>
      </c>
      <c r="C49" s="177"/>
      <c r="D49" s="15"/>
      <c r="E49" s="15"/>
      <c r="F49" s="15"/>
      <c r="G49" s="15"/>
      <c r="H49" s="15"/>
      <c r="I49" s="15"/>
      <c r="J49" s="15"/>
      <c r="K49" s="15"/>
      <c r="L49" s="15"/>
      <c r="M49" s="16" t="str">
        <f>IF(COUNT(D49:L49)&gt;0,SUM(D49:L49),"")</f>
        <v/>
      </c>
      <c r="N49" s="17" t="str">
        <f>IF((SUM(AE48,AE49,AE50)+BX49)&gt;0,SUM(AE48,AE49,AE50)+BX49,"")</f>
        <v/>
      </c>
      <c r="O49" s="15"/>
      <c r="P49" s="15"/>
      <c r="Q49" s="15"/>
      <c r="R49" s="15"/>
      <c r="S49" s="15"/>
      <c r="T49" s="15"/>
      <c r="U49" s="15"/>
      <c r="V49" s="15"/>
      <c r="W49" s="15"/>
      <c r="X49" s="16" t="str">
        <f>IF(COUNT(O49:W49)&gt;0,SUM(O49:W49),"")</f>
        <v/>
      </c>
      <c r="Y49" s="18" t="str">
        <f>IF(COUNT(M49,X49)&gt;0,M49+X49,"")</f>
        <v/>
      </c>
      <c r="Z49" s="17" t="str">
        <f>IF((SUM(AP48,AP49,AP50)+CI49)&gt;0,SUM(AP48,AP49,AP50)+CI49,"")</f>
        <v/>
      </c>
      <c r="AA49" s="19" t="str">
        <f>IF(SUM(N49,Z49)&gt;0,SUM(N49,Z49),"")</f>
        <v/>
      </c>
      <c r="AB49" s="35"/>
      <c r="AC49" s="64"/>
      <c r="AD49" s="64"/>
      <c r="AE49" s="65">
        <f t="shared" si="70"/>
        <v>0</v>
      </c>
      <c r="AF49" s="66" t="e">
        <f t="shared" si="112"/>
        <v>#N/A</v>
      </c>
      <c r="AG49" s="66" t="e">
        <f t="shared" si="112"/>
        <v>#N/A</v>
      </c>
      <c r="AH49" s="66" t="e">
        <f t="shared" si="112"/>
        <v>#N/A</v>
      </c>
      <c r="AI49" s="66" t="e">
        <f t="shared" si="112"/>
        <v>#N/A</v>
      </c>
      <c r="AJ49" s="66" t="e">
        <f t="shared" si="112"/>
        <v>#N/A</v>
      </c>
      <c r="AK49" s="66" t="e">
        <f t="shared" si="112"/>
        <v>#N/A</v>
      </c>
      <c r="AL49" s="66" t="e">
        <f t="shared" si="112"/>
        <v>#N/A</v>
      </c>
      <c r="AM49" s="66" t="e">
        <f t="shared" si="112"/>
        <v>#N/A</v>
      </c>
      <c r="AN49" s="66" t="e">
        <f t="shared" si="112"/>
        <v>#N/A</v>
      </c>
      <c r="AO49" s="66"/>
      <c r="AP49" s="66">
        <f t="shared" si="72"/>
        <v>0</v>
      </c>
      <c r="AQ49" s="66" t="e">
        <f t="shared" si="113"/>
        <v>#N/A</v>
      </c>
      <c r="AR49" s="66" t="e">
        <f t="shared" si="113"/>
        <v>#N/A</v>
      </c>
      <c r="AS49" s="66" t="e">
        <f t="shared" si="113"/>
        <v>#N/A</v>
      </c>
      <c r="AT49" s="66" t="e">
        <f t="shared" si="113"/>
        <v>#N/A</v>
      </c>
      <c r="AU49" s="66" t="e">
        <f t="shared" si="113"/>
        <v>#N/A</v>
      </c>
      <c r="AV49" s="66" t="e">
        <f t="shared" si="113"/>
        <v>#N/A</v>
      </c>
      <c r="AW49" s="66" t="e">
        <f t="shared" si="113"/>
        <v>#N/A</v>
      </c>
      <c r="AX49" s="66" t="e">
        <f t="shared" si="113"/>
        <v>#N/A</v>
      </c>
      <c r="AY49" s="67" t="e">
        <f t="shared" si="113"/>
        <v>#N/A</v>
      </c>
      <c r="AZ49" s="64"/>
      <c r="BA49" s="64"/>
      <c r="BB49" s="64"/>
      <c r="BC49" s="65">
        <f t="shared" ref="BC49:BK49" si="114">IF(ISNUMBER(D49),IF(RANK(D49,D34:D55,1)=1,1,0),0)</f>
        <v>0</v>
      </c>
      <c r="BD49" s="66">
        <f t="shared" si="114"/>
        <v>0</v>
      </c>
      <c r="BE49" s="66">
        <f t="shared" si="114"/>
        <v>0</v>
      </c>
      <c r="BF49" s="66">
        <f t="shared" si="114"/>
        <v>0</v>
      </c>
      <c r="BG49" s="66">
        <f t="shared" si="114"/>
        <v>0</v>
      </c>
      <c r="BH49" s="66">
        <f t="shared" si="114"/>
        <v>0</v>
      </c>
      <c r="BI49" s="66">
        <f t="shared" si="114"/>
        <v>0</v>
      </c>
      <c r="BJ49" s="66">
        <f t="shared" si="114"/>
        <v>0</v>
      </c>
      <c r="BK49" s="67">
        <f t="shared" si="114"/>
        <v>0</v>
      </c>
      <c r="BL49" s="64"/>
      <c r="BM49" s="64"/>
      <c r="BN49" s="65">
        <f t="shared" ref="BN49:BV49" si="115">IF(ISNUMBER(O49),IF(RANK(O49,O34:O55,1)=1,1,0),0)</f>
        <v>0</v>
      </c>
      <c r="BO49" s="66">
        <f t="shared" si="115"/>
        <v>0</v>
      </c>
      <c r="BP49" s="66">
        <f t="shared" si="115"/>
        <v>0</v>
      </c>
      <c r="BQ49" s="66">
        <f t="shared" si="115"/>
        <v>0</v>
      </c>
      <c r="BR49" s="66">
        <f t="shared" si="115"/>
        <v>0</v>
      </c>
      <c r="BS49" s="66">
        <f t="shared" si="115"/>
        <v>0</v>
      </c>
      <c r="BT49" s="66">
        <f t="shared" si="115"/>
        <v>0</v>
      </c>
      <c r="BU49" s="66">
        <f t="shared" si="115"/>
        <v>0</v>
      </c>
      <c r="BV49" s="67">
        <f t="shared" si="115"/>
        <v>0</v>
      </c>
      <c r="BW49" s="64"/>
      <c r="BX49" s="64">
        <f>SUM(BY49:CG49)</f>
        <v>0</v>
      </c>
      <c r="BY49" s="68">
        <f>IF(AND(BC49=1,BC$56=1),$AD$58,0)</f>
        <v>0</v>
      </c>
      <c r="BZ49" s="68">
        <f t="shared" ref="BZ49:CG49" si="116">IF(AND(BD49=1,BD$56=1),$AD$58,0)</f>
        <v>0</v>
      </c>
      <c r="CA49" s="68">
        <f t="shared" si="116"/>
        <v>0</v>
      </c>
      <c r="CB49" s="68">
        <f t="shared" si="116"/>
        <v>0</v>
      </c>
      <c r="CC49" s="68">
        <f t="shared" si="116"/>
        <v>0</v>
      </c>
      <c r="CD49" s="68">
        <f t="shared" si="116"/>
        <v>0</v>
      </c>
      <c r="CE49" s="68">
        <f t="shared" si="116"/>
        <v>0</v>
      </c>
      <c r="CF49" s="68">
        <f t="shared" si="116"/>
        <v>0</v>
      </c>
      <c r="CG49" s="68">
        <f t="shared" si="116"/>
        <v>0</v>
      </c>
      <c r="CH49" s="64"/>
      <c r="CI49" s="64">
        <f>SUM(CJ49:CR49)</f>
        <v>0</v>
      </c>
      <c r="CJ49" s="68">
        <f>IF(AND(BN49=1,BN$56=1),$AD$58,0)</f>
        <v>0</v>
      </c>
      <c r="CK49" s="68">
        <f t="shared" ref="CK49:CR49" si="117">IF(AND(BO49=1,BO$56=1),$AD$58,0)</f>
        <v>0</v>
      </c>
      <c r="CL49" s="68">
        <f t="shared" si="117"/>
        <v>0</v>
      </c>
      <c r="CM49" s="68">
        <f t="shared" si="117"/>
        <v>0</v>
      </c>
      <c r="CN49" s="68">
        <f t="shared" si="117"/>
        <v>0</v>
      </c>
      <c r="CO49" s="68">
        <f t="shared" si="117"/>
        <v>0</v>
      </c>
      <c r="CP49" s="68">
        <f t="shared" si="117"/>
        <v>0</v>
      </c>
      <c r="CQ49" s="68">
        <f t="shared" si="117"/>
        <v>0</v>
      </c>
      <c r="CR49" s="68">
        <f t="shared" si="117"/>
        <v>0</v>
      </c>
      <c r="CS49" s="68"/>
      <c r="CT49" s="64"/>
    </row>
    <row r="50" spans="1:98" ht="11.45" hidden="1" customHeight="1" thickBot="1" x14ac:dyDescent="0.25">
      <c r="A50" s="6"/>
      <c r="B50" s="21"/>
      <c r="C50" s="186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4" t="str">
        <f>IF((SUM(AE49,AE50,AE51)+BX50)&gt;0,SUM(AE49,AE50,AE51)+BX50,"")</f>
        <v/>
      </c>
      <c r="O50" s="22"/>
      <c r="P50" s="22"/>
      <c r="Q50" s="22"/>
      <c r="R50" s="22"/>
      <c r="S50" s="22"/>
      <c r="T50" s="22"/>
      <c r="U50" s="22"/>
      <c r="V50" s="22"/>
      <c r="W50" s="22"/>
      <c r="X50" s="23"/>
      <c r="Y50" s="25"/>
      <c r="Z50" s="24"/>
      <c r="AA50" s="26"/>
      <c r="AB50" s="34"/>
      <c r="AC50" s="60"/>
      <c r="AD50" s="60"/>
      <c r="AE50" s="71">
        <f t="shared" si="70"/>
        <v>0</v>
      </c>
      <c r="AF50" s="72" t="e">
        <f t="shared" ref="AF50:AN50" si="118">VLOOKUP(D50,dndpntval,3,FALSE)</f>
        <v>#N/A</v>
      </c>
      <c r="AG50" s="72" t="e">
        <f t="shared" si="118"/>
        <v>#N/A</v>
      </c>
      <c r="AH50" s="72" t="e">
        <f t="shared" si="118"/>
        <v>#N/A</v>
      </c>
      <c r="AI50" s="72" t="e">
        <f t="shared" si="118"/>
        <v>#N/A</v>
      </c>
      <c r="AJ50" s="72" t="e">
        <f t="shared" si="118"/>
        <v>#N/A</v>
      </c>
      <c r="AK50" s="72" t="e">
        <f t="shared" si="118"/>
        <v>#N/A</v>
      </c>
      <c r="AL50" s="72" t="e">
        <f t="shared" si="118"/>
        <v>#N/A</v>
      </c>
      <c r="AM50" s="72" t="e">
        <f t="shared" si="118"/>
        <v>#N/A</v>
      </c>
      <c r="AN50" s="72" t="e">
        <f t="shared" si="118"/>
        <v>#N/A</v>
      </c>
      <c r="AO50" s="72"/>
      <c r="AP50" s="72">
        <f t="shared" si="72"/>
        <v>0</v>
      </c>
      <c r="AQ50" s="72" t="e">
        <f t="shared" ref="AQ50:AY50" si="119">VLOOKUP(O50,dndpntval,3,FALSE)</f>
        <v>#N/A</v>
      </c>
      <c r="AR50" s="72" t="e">
        <f t="shared" si="119"/>
        <v>#N/A</v>
      </c>
      <c r="AS50" s="72" t="e">
        <f t="shared" si="119"/>
        <v>#N/A</v>
      </c>
      <c r="AT50" s="72" t="e">
        <f t="shared" si="119"/>
        <v>#N/A</v>
      </c>
      <c r="AU50" s="72" t="e">
        <f t="shared" si="119"/>
        <v>#N/A</v>
      </c>
      <c r="AV50" s="72" t="e">
        <f t="shared" si="119"/>
        <v>#N/A</v>
      </c>
      <c r="AW50" s="72" t="e">
        <f t="shared" si="119"/>
        <v>#N/A</v>
      </c>
      <c r="AX50" s="72" t="e">
        <f t="shared" si="119"/>
        <v>#N/A</v>
      </c>
      <c r="AY50" s="73" t="e">
        <f t="shared" si="119"/>
        <v>#N/A</v>
      </c>
      <c r="AZ50" s="60"/>
      <c r="BA50" s="60"/>
      <c r="BB50" s="60"/>
      <c r="BC50" s="74"/>
      <c r="BD50" s="75"/>
      <c r="BE50" s="75"/>
      <c r="BF50" s="75"/>
      <c r="BG50" s="75"/>
      <c r="BH50" s="75"/>
      <c r="BI50" s="75"/>
      <c r="BJ50" s="75"/>
      <c r="BK50" s="76"/>
      <c r="BL50" s="60"/>
      <c r="BM50" s="60"/>
      <c r="BN50" s="74"/>
      <c r="BO50" s="75"/>
      <c r="BP50" s="75"/>
      <c r="BQ50" s="75"/>
      <c r="BR50" s="75"/>
      <c r="BS50" s="75"/>
      <c r="BT50" s="75"/>
      <c r="BU50" s="75"/>
      <c r="BV50" s="76"/>
      <c r="BW50" s="60"/>
      <c r="BX50" s="60"/>
      <c r="BY50" s="74"/>
      <c r="BZ50" s="74"/>
      <c r="CA50" s="74"/>
      <c r="CB50" s="74"/>
      <c r="CC50" s="74"/>
      <c r="CD50" s="74"/>
      <c r="CE50" s="74"/>
      <c r="CF50" s="74"/>
      <c r="CG50" s="74"/>
      <c r="CH50" s="60"/>
      <c r="CI50" s="60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60"/>
    </row>
    <row r="51" spans="1:98" ht="11.45" hidden="1" customHeight="1" x14ac:dyDescent="0.2">
      <c r="A51" s="6"/>
      <c r="B51" s="27"/>
      <c r="C51" s="187"/>
      <c r="D51" s="28"/>
      <c r="E51" s="28"/>
      <c r="F51" s="28"/>
      <c r="G51" s="28"/>
      <c r="H51" s="28"/>
      <c r="I51" s="28"/>
      <c r="J51" s="28"/>
      <c r="K51" s="28"/>
      <c r="L51" s="28"/>
      <c r="M51" s="29"/>
      <c r="N51" s="30"/>
      <c r="O51" s="28"/>
      <c r="P51" s="28"/>
      <c r="Q51" s="28"/>
      <c r="R51" s="28"/>
      <c r="S51" s="28"/>
      <c r="T51" s="28"/>
      <c r="U51" s="28"/>
      <c r="V51" s="28"/>
      <c r="W51" s="28"/>
      <c r="X51" s="29"/>
      <c r="Y51" s="31"/>
      <c r="Z51" s="30"/>
      <c r="AA51" s="32"/>
      <c r="AB51" s="34"/>
      <c r="AC51" s="60"/>
      <c r="AD51" s="60"/>
      <c r="AE51" s="61">
        <f t="shared" si="70"/>
        <v>0</v>
      </c>
      <c r="AF51" s="62" t="e">
        <f t="shared" ref="AF51:AN52" si="120">VLOOKUP(D51,dndpntval,2,FALSE)</f>
        <v>#N/A</v>
      </c>
      <c r="AG51" s="62" t="e">
        <f t="shared" si="120"/>
        <v>#N/A</v>
      </c>
      <c r="AH51" s="62" t="e">
        <f t="shared" si="120"/>
        <v>#N/A</v>
      </c>
      <c r="AI51" s="62" t="e">
        <f t="shared" si="120"/>
        <v>#N/A</v>
      </c>
      <c r="AJ51" s="62" t="e">
        <f t="shared" si="120"/>
        <v>#N/A</v>
      </c>
      <c r="AK51" s="62" t="e">
        <f t="shared" si="120"/>
        <v>#N/A</v>
      </c>
      <c r="AL51" s="62" t="e">
        <f t="shared" si="120"/>
        <v>#N/A</v>
      </c>
      <c r="AM51" s="62" t="e">
        <f t="shared" si="120"/>
        <v>#N/A</v>
      </c>
      <c r="AN51" s="62" t="e">
        <f t="shared" si="120"/>
        <v>#N/A</v>
      </c>
      <c r="AO51" s="62"/>
      <c r="AP51" s="62">
        <f t="shared" si="72"/>
        <v>0</v>
      </c>
      <c r="AQ51" s="62" t="e">
        <f t="shared" ref="AQ51:AY52" si="121">VLOOKUP(O51,dndpntval,2,FALSE)</f>
        <v>#N/A</v>
      </c>
      <c r="AR51" s="62" t="e">
        <f t="shared" si="121"/>
        <v>#N/A</v>
      </c>
      <c r="AS51" s="62" t="e">
        <f t="shared" si="121"/>
        <v>#N/A</v>
      </c>
      <c r="AT51" s="62" t="e">
        <f t="shared" si="121"/>
        <v>#N/A</v>
      </c>
      <c r="AU51" s="62" t="e">
        <f t="shared" si="121"/>
        <v>#N/A</v>
      </c>
      <c r="AV51" s="62" t="e">
        <f t="shared" si="121"/>
        <v>#N/A</v>
      </c>
      <c r="AW51" s="62" t="e">
        <f t="shared" si="121"/>
        <v>#N/A</v>
      </c>
      <c r="AX51" s="62" t="e">
        <f t="shared" si="121"/>
        <v>#N/A</v>
      </c>
      <c r="AY51" s="63" t="e">
        <f t="shared" si="121"/>
        <v>#N/A</v>
      </c>
      <c r="AZ51" s="60"/>
      <c r="BA51" s="60"/>
      <c r="BB51" s="60"/>
      <c r="BC51" s="74"/>
      <c r="BD51" s="75"/>
      <c r="BE51" s="75"/>
      <c r="BF51" s="75"/>
      <c r="BG51" s="75"/>
      <c r="BH51" s="75"/>
      <c r="BI51" s="75"/>
      <c r="BJ51" s="75"/>
      <c r="BK51" s="76"/>
      <c r="BL51" s="60"/>
      <c r="BM51" s="60"/>
      <c r="BN51" s="74"/>
      <c r="BO51" s="75"/>
      <c r="BP51" s="75"/>
      <c r="BQ51" s="75"/>
      <c r="BR51" s="75"/>
      <c r="BS51" s="75"/>
      <c r="BT51" s="75"/>
      <c r="BU51" s="75"/>
      <c r="BV51" s="76"/>
      <c r="BW51" s="60"/>
      <c r="BX51" s="60"/>
      <c r="BY51" s="74"/>
      <c r="BZ51" s="74"/>
      <c r="CA51" s="74"/>
      <c r="CB51" s="74"/>
      <c r="CC51" s="74"/>
      <c r="CD51" s="74"/>
      <c r="CE51" s="74"/>
      <c r="CF51" s="74"/>
      <c r="CG51" s="74"/>
      <c r="CH51" s="60"/>
      <c r="CI51" s="60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60"/>
    </row>
    <row r="52" spans="1:98" ht="11.45" hidden="1" customHeight="1" x14ac:dyDescent="0.2">
      <c r="A52" s="13"/>
      <c r="B52" s="14" t="str">
        <f>IF(C52&lt;&gt;"",VLOOKUP(C52,Memberslookup,2,),"")</f>
        <v/>
      </c>
      <c r="C52" s="177"/>
      <c r="D52" s="15"/>
      <c r="E52" s="15"/>
      <c r="F52" s="15"/>
      <c r="G52" s="15"/>
      <c r="H52" s="15"/>
      <c r="I52" s="15"/>
      <c r="J52" s="15"/>
      <c r="K52" s="15"/>
      <c r="L52" s="15"/>
      <c r="M52" s="16" t="str">
        <f>IF(COUNT(D52:L52)&gt;0,SUM(D52:L52),"")</f>
        <v/>
      </c>
      <c r="N52" s="17" t="str">
        <f>IF((SUM(AE51,AE52,AE53)+BX52)&gt;0,SUM(AE51,AE52,AE53)+BX52,"")</f>
        <v/>
      </c>
      <c r="O52" s="15"/>
      <c r="P52" s="15"/>
      <c r="Q52" s="15"/>
      <c r="R52" s="15"/>
      <c r="S52" s="15"/>
      <c r="T52" s="15"/>
      <c r="U52" s="15"/>
      <c r="V52" s="15"/>
      <c r="W52" s="15"/>
      <c r="X52" s="16" t="str">
        <f>IF(COUNT(O52:W52)&gt;0,SUM(O52:W52),"")</f>
        <v/>
      </c>
      <c r="Y52" s="18" t="str">
        <f>IF(COUNT(M52,X52)&gt;0,M52+X52,"")</f>
        <v/>
      </c>
      <c r="Z52" s="17" t="str">
        <f>IF((SUM(AP51,AP52,AP53)+CI52)&gt;0,SUM(AP51,AP52,AP53)+CI52,"")</f>
        <v/>
      </c>
      <c r="AA52" s="19" t="str">
        <f>IF(SUM(N52,Z52)&gt;0,SUM(N52,Z52),"")</f>
        <v/>
      </c>
      <c r="AB52" s="35"/>
      <c r="AC52" s="64"/>
      <c r="AD52" s="64"/>
      <c r="AE52" s="65">
        <f t="shared" si="70"/>
        <v>0</v>
      </c>
      <c r="AF52" s="66" t="e">
        <f t="shared" si="120"/>
        <v>#N/A</v>
      </c>
      <c r="AG52" s="66" t="e">
        <f t="shared" si="120"/>
        <v>#N/A</v>
      </c>
      <c r="AH52" s="66" t="e">
        <f t="shared" si="120"/>
        <v>#N/A</v>
      </c>
      <c r="AI52" s="66" t="e">
        <f t="shared" si="120"/>
        <v>#N/A</v>
      </c>
      <c r="AJ52" s="66" t="e">
        <f t="shared" si="120"/>
        <v>#N/A</v>
      </c>
      <c r="AK52" s="66" t="e">
        <f t="shared" si="120"/>
        <v>#N/A</v>
      </c>
      <c r="AL52" s="66" t="e">
        <f t="shared" si="120"/>
        <v>#N/A</v>
      </c>
      <c r="AM52" s="66" t="e">
        <f t="shared" si="120"/>
        <v>#N/A</v>
      </c>
      <c r="AN52" s="66" t="e">
        <f t="shared" si="120"/>
        <v>#N/A</v>
      </c>
      <c r="AO52" s="66"/>
      <c r="AP52" s="66">
        <f t="shared" si="72"/>
        <v>0</v>
      </c>
      <c r="AQ52" s="66" t="e">
        <f t="shared" si="121"/>
        <v>#N/A</v>
      </c>
      <c r="AR52" s="66" t="e">
        <f t="shared" si="121"/>
        <v>#N/A</v>
      </c>
      <c r="AS52" s="66" t="e">
        <f t="shared" si="121"/>
        <v>#N/A</v>
      </c>
      <c r="AT52" s="66" t="e">
        <f t="shared" si="121"/>
        <v>#N/A</v>
      </c>
      <c r="AU52" s="66" t="e">
        <f t="shared" si="121"/>
        <v>#N/A</v>
      </c>
      <c r="AV52" s="66" t="e">
        <f t="shared" si="121"/>
        <v>#N/A</v>
      </c>
      <c r="AW52" s="66" t="e">
        <f t="shared" si="121"/>
        <v>#N/A</v>
      </c>
      <c r="AX52" s="66" t="e">
        <f t="shared" si="121"/>
        <v>#N/A</v>
      </c>
      <c r="AY52" s="67" t="e">
        <f t="shared" si="121"/>
        <v>#N/A</v>
      </c>
      <c r="AZ52" s="64"/>
      <c r="BA52" s="64"/>
      <c r="BB52" s="64"/>
      <c r="BC52" s="65">
        <f t="shared" ref="BC52:BK52" si="122">IF(ISNUMBER(D52),IF(RANK(D52,D34:D55,1)=1,1,0),0)</f>
        <v>0</v>
      </c>
      <c r="BD52" s="66">
        <f t="shared" si="122"/>
        <v>0</v>
      </c>
      <c r="BE52" s="66">
        <f t="shared" si="122"/>
        <v>0</v>
      </c>
      <c r="BF52" s="66">
        <f t="shared" si="122"/>
        <v>0</v>
      </c>
      <c r="BG52" s="66">
        <f t="shared" si="122"/>
        <v>0</v>
      </c>
      <c r="BH52" s="66">
        <f t="shared" si="122"/>
        <v>0</v>
      </c>
      <c r="BI52" s="66">
        <f t="shared" si="122"/>
        <v>0</v>
      </c>
      <c r="BJ52" s="66">
        <f t="shared" si="122"/>
        <v>0</v>
      </c>
      <c r="BK52" s="67">
        <f t="shared" si="122"/>
        <v>0</v>
      </c>
      <c r="BL52" s="64"/>
      <c r="BM52" s="64"/>
      <c r="BN52" s="65">
        <f t="shared" ref="BN52:BV52" si="123">IF(ISNUMBER(O52),IF(RANK(O52,O34:O55,1)=1,1,0),0)</f>
        <v>0</v>
      </c>
      <c r="BO52" s="66">
        <f t="shared" si="123"/>
        <v>0</v>
      </c>
      <c r="BP52" s="66">
        <f t="shared" si="123"/>
        <v>0</v>
      </c>
      <c r="BQ52" s="66">
        <f t="shared" si="123"/>
        <v>0</v>
      </c>
      <c r="BR52" s="66">
        <f t="shared" si="123"/>
        <v>0</v>
      </c>
      <c r="BS52" s="66">
        <f t="shared" si="123"/>
        <v>0</v>
      </c>
      <c r="BT52" s="66">
        <f t="shared" si="123"/>
        <v>0</v>
      </c>
      <c r="BU52" s="66">
        <f t="shared" si="123"/>
        <v>0</v>
      </c>
      <c r="BV52" s="67">
        <f t="shared" si="123"/>
        <v>0</v>
      </c>
      <c r="BW52" s="64"/>
      <c r="BX52" s="64">
        <f>SUM(BY52:CG52)</f>
        <v>0</v>
      </c>
      <c r="BY52" s="68">
        <f>IF(AND(BC52=1,BC$56=1),$AD$58,0)</f>
        <v>0</v>
      </c>
      <c r="BZ52" s="68">
        <f t="shared" ref="BZ52:CG52" si="124">IF(AND(BD52=1,BD$56=1),$AD$58,0)</f>
        <v>0</v>
      </c>
      <c r="CA52" s="68">
        <f t="shared" si="124"/>
        <v>0</v>
      </c>
      <c r="CB52" s="68">
        <f t="shared" si="124"/>
        <v>0</v>
      </c>
      <c r="CC52" s="68">
        <f t="shared" si="124"/>
        <v>0</v>
      </c>
      <c r="CD52" s="68">
        <f t="shared" si="124"/>
        <v>0</v>
      </c>
      <c r="CE52" s="68">
        <f t="shared" si="124"/>
        <v>0</v>
      </c>
      <c r="CF52" s="68">
        <f t="shared" si="124"/>
        <v>0</v>
      </c>
      <c r="CG52" s="68">
        <f t="shared" si="124"/>
        <v>0</v>
      </c>
      <c r="CH52" s="64"/>
      <c r="CI52" s="64">
        <f>SUM(CJ52:CR52)</f>
        <v>0</v>
      </c>
      <c r="CJ52" s="68">
        <f>IF(AND(BN52=1,BN$56=1),$AD$58,0)</f>
        <v>0</v>
      </c>
      <c r="CK52" s="68">
        <f t="shared" ref="CK52:CR52" si="125">IF(AND(BO52=1,BO$56=1),$AD$58,0)</f>
        <v>0</v>
      </c>
      <c r="CL52" s="68">
        <f t="shared" si="125"/>
        <v>0</v>
      </c>
      <c r="CM52" s="68">
        <f t="shared" si="125"/>
        <v>0</v>
      </c>
      <c r="CN52" s="68">
        <f t="shared" si="125"/>
        <v>0</v>
      </c>
      <c r="CO52" s="68">
        <f t="shared" si="125"/>
        <v>0</v>
      </c>
      <c r="CP52" s="68">
        <f t="shared" si="125"/>
        <v>0</v>
      </c>
      <c r="CQ52" s="68">
        <f t="shared" si="125"/>
        <v>0</v>
      </c>
      <c r="CR52" s="68">
        <f t="shared" si="125"/>
        <v>0</v>
      </c>
      <c r="CS52" s="68"/>
      <c r="CT52" s="64"/>
    </row>
    <row r="53" spans="1:98" ht="11.45" hidden="1" customHeight="1" thickBot="1" x14ac:dyDescent="0.25">
      <c r="A53" s="6"/>
      <c r="B53" s="21"/>
      <c r="C53" s="186"/>
      <c r="D53" s="22"/>
      <c r="E53" s="22"/>
      <c r="F53" s="22"/>
      <c r="G53" s="22"/>
      <c r="H53" s="22"/>
      <c r="I53" s="22"/>
      <c r="J53" s="22"/>
      <c r="K53" s="22"/>
      <c r="L53" s="22"/>
      <c r="M53" s="23"/>
      <c r="N53" s="24"/>
      <c r="O53" s="22"/>
      <c r="P53" s="22"/>
      <c r="Q53" s="22"/>
      <c r="R53" s="22"/>
      <c r="S53" s="22"/>
      <c r="T53" s="22"/>
      <c r="U53" s="22"/>
      <c r="V53" s="22"/>
      <c r="W53" s="22"/>
      <c r="X53" s="23"/>
      <c r="Y53" s="25"/>
      <c r="Z53" s="24"/>
      <c r="AA53" s="26"/>
      <c r="AB53" s="34"/>
      <c r="AC53" s="60"/>
      <c r="AD53" s="60"/>
      <c r="AE53" s="71">
        <f t="shared" si="70"/>
        <v>0</v>
      </c>
      <c r="AF53" s="72" t="e">
        <f t="shared" ref="AF53:AN53" si="126">VLOOKUP(D53,dndpntval,3,FALSE)</f>
        <v>#N/A</v>
      </c>
      <c r="AG53" s="72" t="e">
        <f t="shared" si="126"/>
        <v>#N/A</v>
      </c>
      <c r="AH53" s="72" t="e">
        <f t="shared" si="126"/>
        <v>#N/A</v>
      </c>
      <c r="AI53" s="72" t="e">
        <f t="shared" si="126"/>
        <v>#N/A</v>
      </c>
      <c r="AJ53" s="72" t="e">
        <f t="shared" si="126"/>
        <v>#N/A</v>
      </c>
      <c r="AK53" s="72" t="e">
        <f t="shared" si="126"/>
        <v>#N/A</v>
      </c>
      <c r="AL53" s="72" t="e">
        <f t="shared" si="126"/>
        <v>#N/A</v>
      </c>
      <c r="AM53" s="72" t="e">
        <f t="shared" si="126"/>
        <v>#N/A</v>
      </c>
      <c r="AN53" s="72" t="e">
        <f t="shared" si="126"/>
        <v>#N/A</v>
      </c>
      <c r="AO53" s="72"/>
      <c r="AP53" s="72">
        <f t="shared" si="72"/>
        <v>0</v>
      </c>
      <c r="AQ53" s="72" t="e">
        <f t="shared" ref="AQ53:AY53" si="127">VLOOKUP(O53,dndpntval,3,FALSE)</f>
        <v>#N/A</v>
      </c>
      <c r="AR53" s="72" t="e">
        <f t="shared" si="127"/>
        <v>#N/A</v>
      </c>
      <c r="AS53" s="72" t="e">
        <f t="shared" si="127"/>
        <v>#N/A</v>
      </c>
      <c r="AT53" s="72" t="e">
        <f t="shared" si="127"/>
        <v>#N/A</v>
      </c>
      <c r="AU53" s="72" t="e">
        <f t="shared" si="127"/>
        <v>#N/A</v>
      </c>
      <c r="AV53" s="72" t="e">
        <f t="shared" si="127"/>
        <v>#N/A</v>
      </c>
      <c r="AW53" s="72" t="e">
        <f t="shared" si="127"/>
        <v>#N/A</v>
      </c>
      <c r="AX53" s="72" t="e">
        <f t="shared" si="127"/>
        <v>#N/A</v>
      </c>
      <c r="AY53" s="73" t="e">
        <f t="shared" si="127"/>
        <v>#N/A</v>
      </c>
      <c r="AZ53" s="60"/>
      <c r="BA53" s="60"/>
      <c r="BB53" s="60"/>
      <c r="BC53" s="74"/>
      <c r="BD53" s="75"/>
      <c r="BE53" s="75"/>
      <c r="BF53" s="75"/>
      <c r="BG53" s="75"/>
      <c r="BH53" s="75"/>
      <c r="BI53" s="75"/>
      <c r="BJ53" s="75"/>
      <c r="BK53" s="76"/>
      <c r="BL53" s="60"/>
      <c r="BM53" s="60"/>
      <c r="BN53" s="74"/>
      <c r="BO53" s="75"/>
      <c r="BP53" s="75"/>
      <c r="BQ53" s="75"/>
      <c r="BR53" s="75"/>
      <c r="BS53" s="75"/>
      <c r="BT53" s="75"/>
      <c r="BU53" s="75"/>
      <c r="BV53" s="76"/>
      <c r="BW53" s="60"/>
      <c r="BX53" s="60"/>
      <c r="BY53" s="74"/>
      <c r="BZ53" s="74"/>
      <c r="CA53" s="74"/>
      <c r="CB53" s="74"/>
      <c r="CC53" s="74"/>
      <c r="CD53" s="74"/>
      <c r="CE53" s="74"/>
      <c r="CF53" s="74"/>
      <c r="CG53" s="74"/>
      <c r="CH53" s="60"/>
      <c r="CI53" s="60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60"/>
    </row>
    <row r="54" spans="1:98" ht="11.45" hidden="1" customHeight="1" x14ac:dyDescent="0.2">
      <c r="A54" s="6"/>
      <c r="B54" s="27"/>
      <c r="C54" s="187"/>
      <c r="D54" s="28"/>
      <c r="E54" s="28"/>
      <c r="F54" s="28"/>
      <c r="G54" s="28"/>
      <c r="H54" s="28"/>
      <c r="I54" s="28"/>
      <c r="J54" s="28"/>
      <c r="K54" s="28"/>
      <c r="L54" s="28"/>
      <c r="M54" s="29"/>
      <c r="N54" s="30"/>
      <c r="O54" s="28"/>
      <c r="P54" s="28"/>
      <c r="Q54" s="28"/>
      <c r="R54" s="28"/>
      <c r="S54" s="28"/>
      <c r="T54" s="28"/>
      <c r="U54" s="28"/>
      <c r="V54" s="28"/>
      <c r="W54" s="28"/>
      <c r="X54" s="29"/>
      <c r="Y54" s="31"/>
      <c r="Z54" s="30"/>
      <c r="AA54" s="32"/>
      <c r="AB54" s="34"/>
      <c r="AC54" s="60"/>
      <c r="AD54" s="60"/>
      <c r="AE54" s="61">
        <f t="shared" si="70"/>
        <v>0</v>
      </c>
      <c r="AF54" s="62" t="e">
        <f t="shared" ref="AF54:AN55" si="128">VLOOKUP(D54,dndpntval,2,FALSE)</f>
        <v>#N/A</v>
      </c>
      <c r="AG54" s="62" t="e">
        <f t="shared" si="128"/>
        <v>#N/A</v>
      </c>
      <c r="AH54" s="62" t="e">
        <f t="shared" si="128"/>
        <v>#N/A</v>
      </c>
      <c r="AI54" s="62" t="e">
        <f t="shared" si="128"/>
        <v>#N/A</v>
      </c>
      <c r="AJ54" s="62" t="e">
        <f t="shared" si="128"/>
        <v>#N/A</v>
      </c>
      <c r="AK54" s="62" t="e">
        <f t="shared" si="128"/>
        <v>#N/A</v>
      </c>
      <c r="AL54" s="62" t="e">
        <f t="shared" si="128"/>
        <v>#N/A</v>
      </c>
      <c r="AM54" s="62" t="e">
        <f t="shared" si="128"/>
        <v>#N/A</v>
      </c>
      <c r="AN54" s="62" t="e">
        <f t="shared" si="128"/>
        <v>#N/A</v>
      </c>
      <c r="AO54" s="62"/>
      <c r="AP54" s="62">
        <f t="shared" si="72"/>
        <v>0</v>
      </c>
      <c r="AQ54" s="62" t="e">
        <f t="shared" ref="AQ54:AY55" si="129">VLOOKUP(O54,dndpntval,2,FALSE)</f>
        <v>#N/A</v>
      </c>
      <c r="AR54" s="62" t="e">
        <f t="shared" si="129"/>
        <v>#N/A</v>
      </c>
      <c r="AS54" s="62" t="e">
        <f t="shared" si="129"/>
        <v>#N/A</v>
      </c>
      <c r="AT54" s="62" t="e">
        <f t="shared" si="129"/>
        <v>#N/A</v>
      </c>
      <c r="AU54" s="62" t="e">
        <f t="shared" si="129"/>
        <v>#N/A</v>
      </c>
      <c r="AV54" s="62" t="e">
        <f t="shared" si="129"/>
        <v>#N/A</v>
      </c>
      <c r="AW54" s="62" t="e">
        <f t="shared" si="129"/>
        <v>#N/A</v>
      </c>
      <c r="AX54" s="62" t="e">
        <f t="shared" si="129"/>
        <v>#N/A</v>
      </c>
      <c r="AY54" s="63" t="e">
        <f t="shared" si="129"/>
        <v>#N/A</v>
      </c>
      <c r="AZ54" s="60"/>
      <c r="BA54" s="60"/>
      <c r="BB54" s="60"/>
      <c r="BC54" s="74"/>
      <c r="BD54" s="75"/>
      <c r="BE54" s="75"/>
      <c r="BF54" s="75"/>
      <c r="BG54" s="75"/>
      <c r="BH54" s="75"/>
      <c r="BI54" s="75"/>
      <c r="BJ54" s="75"/>
      <c r="BK54" s="76"/>
      <c r="BL54" s="60"/>
      <c r="BM54" s="60"/>
      <c r="BN54" s="74"/>
      <c r="BO54" s="75"/>
      <c r="BP54" s="75"/>
      <c r="BQ54" s="75"/>
      <c r="BR54" s="75"/>
      <c r="BS54" s="75"/>
      <c r="BT54" s="75"/>
      <c r="BU54" s="75"/>
      <c r="BV54" s="76"/>
      <c r="BW54" s="60"/>
      <c r="BX54" s="60"/>
      <c r="BY54" s="74"/>
      <c r="BZ54" s="74"/>
      <c r="CA54" s="74"/>
      <c r="CB54" s="74"/>
      <c r="CC54" s="74"/>
      <c r="CD54" s="74"/>
      <c r="CE54" s="74"/>
      <c r="CF54" s="74"/>
      <c r="CG54" s="74"/>
      <c r="CH54" s="60"/>
      <c r="CI54" s="60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60"/>
    </row>
    <row r="55" spans="1:98" ht="11.45" hidden="1" customHeight="1" x14ac:dyDescent="0.2">
      <c r="A55" s="13"/>
      <c r="B55" s="14" t="str">
        <f>IF(C55&lt;&gt;"",VLOOKUP(C55,Memberslookup,2,),"")</f>
        <v/>
      </c>
      <c r="C55" s="177"/>
      <c r="D55" s="15"/>
      <c r="E55" s="15"/>
      <c r="F55" s="15"/>
      <c r="G55" s="15"/>
      <c r="H55" s="15"/>
      <c r="I55" s="15"/>
      <c r="J55" s="15"/>
      <c r="K55" s="15"/>
      <c r="L55" s="15"/>
      <c r="M55" s="16" t="str">
        <f>IF(COUNT(D55:L55)&gt;0,SUM(D55:L55),"")</f>
        <v/>
      </c>
      <c r="N55" s="17" t="str">
        <f>IF((SUM(AE54,AE55,AE56)+BX55)&gt;0,SUM(AE54,AE55,AE56)+BX55,"")</f>
        <v/>
      </c>
      <c r="O55" s="15"/>
      <c r="P55" s="15"/>
      <c r="Q55" s="15"/>
      <c r="R55" s="15"/>
      <c r="S55" s="15"/>
      <c r="T55" s="15"/>
      <c r="U55" s="15"/>
      <c r="V55" s="15"/>
      <c r="W55" s="15"/>
      <c r="X55" s="16" t="str">
        <f>IF(COUNT(O55:W55)&gt;0,SUM(O55:W55),"")</f>
        <v/>
      </c>
      <c r="Y55" s="18" t="str">
        <f>IF(COUNT(M55,X55)&gt;0,M55+X55,"")</f>
        <v/>
      </c>
      <c r="Z55" s="17" t="str">
        <f>IF((SUM(AP54,AP55,AP56)+CI55)&gt;0,SUM(AP54,AP55,AP56)+CI55,"")</f>
        <v/>
      </c>
      <c r="AA55" s="19" t="str">
        <f>IF(SUM(N55,Z55)&gt;0,SUM(N55,Z55),"")</f>
        <v/>
      </c>
      <c r="AB55" s="35"/>
      <c r="AC55" s="64"/>
      <c r="AD55" s="64"/>
      <c r="AE55" s="65">
        <f t="shared" si="70"/>
        <v>0</v>
      </c>
      <c r="AF55" s="66" t="e">
        <f t="shared" si="128"/>
        <v>#N/A</v>
      </c>
      <c r="AG55" s="66" t="e">
        <f t="shared" si="128"/>
        <v>#N/A</v>
      </c>
      <c r="AH55" s="66" t="e">
        <f t="shared" si="128"/>
        <v>#N/A</v>
      </c>
      <c r="AI55" s="66" t="e">
        <f t="shared" si="128"/>
        <v>#N/A</v>
      </c>
      <c r="AJ55" s="66" t="e">
        <f t="shared" si="128"/>
        <v>#N/A</v>
      </c>
      <c r="AK55" s="66" t="e">
        <f t="shared" si="128"/>
        <v>#N/A</v>
      </c>
      <c r="AL55" s="66" t="e">
        <f t="shared" si="128"/>
        <v>#N/A</v>
      </c>
      <c r="AM55" s="66" t="e">
        <f t="shared" si="128"/>
        <v>#N/A</v>
      </c>
      <c r="AN55" s="66" t="e">
        <f t="shared" si="128"/>
        <v>#N/A</v>
      </c>
      <c r="AO55" s="66"/>
      <c r="AP55" s="66">
        <f t="shared" si="72"/>
        <v>0</v>
      </c>
      <c r="AQ55" s="66" t="e">
        <f t="shared" si="129"/>
        <v>#N/A</v>
      </c>
      <c r="AR55" s="66" t="e">
        <f t="shared" si="129"/>
        <v>#N/A</v>
      </c>
      <c r="AS55" s="66" t="e">
        <f t="shared" si="129"/>
        <v>#N/A</v>
      </c>
      <c r="AT55" s="66" t="e">
        <f t="shared" si="129"/>
        <v>#N/A</v>
      </c>
      <c r="AU55" s="66" t="e">
        <f t="shared" si="129"/>
        <v>#N/A</v>
      </c>
      <c r="AV55" s="66" t="e">
        <f t="shared" si="129"/>
        <v>#N/A</v>
      </c>
      <c r="AW55" s="66" t="e">
        <f t="shared" si="129"/>
        <v>#N/A</v>
      </c>
      <c r="AX55" s="66" t="e">
        <f t="shared" si="129"/>
        <v>#N/A</v>
      </c>
      <c r="AY55" s="67" t="e">
        <f t="shared" si="129"/>
        <v>#N/A</v>
      </c>
      <c r="AZ55" s="64"/>
      <c r="BA55" s="64"/>
      <c r="BB55" s="64"/>
      <c r="BC55" s="77">
        <f t="shared" ref="BC55:BK55" si="130">IF(ISNUMBER(D55),IF(RANK(D55,D34:D55,1)=1,1,0),0)</f>
        <v>0</v>
      </c>
      <c r="BD55" s="78">
        <f t="shared" si="130"/>
        <v>0</v>
      </c>
      <c r="BE55" s="78">
        <f t="shared" si="130"/>
        <v>0</v>
      </c>
      <c r="BF55" s="78">
        <f t="shared" si="130"/>
        <v>0</v>
      </c>
      <c r="BG55" s="78">
        <f t="shared" si="130"/>
        <v>0</v>
      </c>
      <c r="BH55" s="78">
        <f t="shared" si="130"/>
        <v>0</v>
      </c>
      <c r="BI55" s="78">
        <f t="shared" si="130"/>
        <v>0</v>
      </c>
      <c r="BJ55" s="78">
        <f t="shared" si="130"/>
        <v>0</v>
      </c>
      <c r="BK55" s="79">
        <f t="shared" si="130"/>
        <v>0</v>
      </c>
      <c r="BL55" s="64"/>
      <c r="BM55" s="64"/>
      <c r="BN55" s="77">
        <f t="shared" ref="BN55:BV55" si="131">IF(ISNUMBER(O55),IF(RANK(O55,O34:O55,1)=1,1,0),0)</f>
        <v>0</v>
      </c>
      <c r="BO55" s="78">
        <f t="shared" si="131"/>
        <v>0</v>
      </c>
      <c r="BP55" s="78">
        <f t="shared" si="131"/>
        <v>0</v>
      </c>
      <c r="BQ55" s="78">
        <f t="shared" si="131"/>
        <v>0</v>
      </c>
      <c r="BR55" s="78">
        <f t="shared" si="131"/>
        <v>0</v>
      </c>
      <c r="BS55" s="78">
        <f t="shared" si="131"/>
        <v>0</v>
      </c>
      <c r="BT55" s="78">
        <f t="shared" si="131"/>
        <v>0</v>
      </c>
      <c r="BU55" s="78">
        <f t="shared" si="131"/>
        <v>0</v>
      </c>
      <c r="BV55" s="79">
        <f t="shared" si="131"/>
        <v>0</v>
      </c>
      <c r="BW55" s="64"/>
      <c r="BX55" s="64">
        <f>SUM(BY55:CG55)</f>
        <v>0</v>
      </c>
      <c r="BY55" s="68">
        <f>IF(AND(BC55=1,BC$56=1),$AD$58,0)</f>
        <v>0</v>
      </c>
      <c r="BZ55" s="68">
        <f t="shared" ref="BZ55:CG55" si="132">IF(AND(BD55=1,BD$56=1),$AD$58,0)</f>
        <v>0</v>
      </c>
      <c r="CA55" s="68">
        <f t="shared" si="132"/>
        <v>0</v>
      </c>
      <c r="CB55" s="68">
        <f t="shared" si="132"/>
        <v>0</v>
      </c>
      <c r="CC55" s="68">
        <f t="shared" si="132"/>
        <v>0</v>
      </c>
      <c r="CD55" s="68">
        <f t="shared" si="132"/>
        <v>0</v>
      </c>
      <c r="CE55" s="68">
        <f t="shared" si="132"/>
        <v>0</v>
      </c>
      <c r="CF55" s="68">
        <f t="shared" si="132"/>
        <v>0</v>
      </c>
      <c r="CG55" s="68">
        <f t="shared" si="132"/>
        <v>0</v>
      </c>
      <c r="CH55" s="64"/>
      <c r="CI55" s="64">
        <f>SUM(CJ55:CR55)</f>
        <v>0</v>
      </c>
      <c r="CJ55" s="68">
        <f>IF(AND(BN55=1,BN$56=1),$AD$58,0)</f>
        <v>0</v>
      </c>
      <c r="CK55" s="68">
        <f t="shared" ref="CK55:CR55" si="133">IF(AND(BO55=1,BO$56=1),$AD$58,0)</f>
        <v>0</v>
      </c>
      <c r="CL55" s="68">
        <f t="shared" si="133"/>
        <v>0</v>
      </c>
      <c r="CM55" s="68">
        <f t="shared" si="133"/>
        <v>0</v>
      </c>
      <c r="CN55" s="68">
        <f t="shared" si="133"/>
        <v>0</v>
      </c>
      <c r="CO55" s="68">
        <f t="shared" si="133"/>
        <v>0</v>
      </c>
      <c r="CP55" s="68">
        <f t="shared" si="133"/>
        <v>0</v>
      </c>
      <c r="CQ55" s="68">
        <f t="shared" si="133"/>
        <v>0</v>
      </c>
      <c r="CR55" s="68">
        <f t="shared" si="133"/>
        <v>0</v>
      </c>
      <c r="CS55" s="68"/>
      <c r="CT55" s="64"/>
    </row>
    <row r="56" spans="1:98" ht="15" hidden="1" thickBot="1" x14ac:dyDescent="0.25">
      <c r="A56" s="6"/>
      <c r="B56" s="36"/>
      <c r="C56" s="188"/>
      <c r="D56" s="37"/>
      <c r="E56" s="37"/>
      <c r="F56" s="37"/>
      <c r="G56" s="37"/>
      <c r="H56" s="37"/>
      <c r="I56" s="37"/>
      <c r="J56" s="37"/>
      <c r="K56" s="37"/>
      <c r="L56" s="37"/>
      <c r="M56" s="38"/>
      <c r="N56" s="39"/>
      <c r="O56" s="37"/>
      <c r="P56" s="37"/>
      <c r="Q56" s="37"/>
      <c r="R56" s="37"/>
      <c r="S56" s="37"/>
      <c r="T56" s="37"/>
      <c r="U56" s="37"/>
      <c r="V56" s="37"/>
      <c r="W56" s="37"/>
      <c r="X56" s="38"/>
      <c r="Y56" s="40"/>
      <c r="Z56" s="39"/>
      <c r="AA56" s="39"/>
      <c r="AB56" s="34"/>
      <c r="AC56" s="60"/>
      <c r="AD56" s="60"/>
      <c r="AE56" s="71">
        <f t="shared" si="70"/>
        <v>0</v>
      </c>
      <c r="AF56" s="72" t="e">
        <f t="shared" ref="AF56:AN56" si="134">VLOOKUP(D56,dndpntval,3,FALSE)</f>
        <v>#N/A</v>
      </c>
      <c r="AG56" s="72" t="e">
        <f t="shared" si="134"/>
        <v>#N/A</v>
      </c>
      <c r="AH56" s="72" t="e">
        <f t="shared" si="134"/>
        <v>#N/A</v>
      </c>
      <c r="AI56" s="72" t="e">
        <f t="shared" si="134"/>
        <v>#N/A</v>
      </c>
      <c r="AJ56" s="72" t="e">
        <f t="shared" si="134"/>
        <v>#N/A</v>
      </c>
      <c r="AK56" s="72" t="e">
        <f t="shared" si="134"/>
        <v>#N/A</v>
      </c>
      <c r="AL56" s="72" t="e">
        <f t="shared" si="134"/>
        <v>#N/A</v>
      </c>
      <c r="AM56" s="72" t="e">
        <f t="shared" si="134"/>
        <v>#N/A</v>
      </c>
      <c r="AN56" s="72" t="e">
        <f t="shared" si="134"/>
        <v>#N/A</v>
      </c>
      <c r="AO56" s="72"/>
      <c r="AP56" s="72">
        <f t="shared" si="72"/>
        <v>0</v>
      </c>
      <c r="AQ56" s="72" t="e">
        <f t="shared" ref="AQ56:AY56" si="135">VLOOKUP(O56,dndpntval,3,FALSE)</f>
        <v>#N/A</v>
      </c>
      <c r="AR56" s="72" t="e">
        <f t="shared" si="135"/>
        <v>#N/A</v>
      </c>
      <c r="AS56" s="72" t="e">
        <f t="shared" si="135"/>
        <v>#N/A</v>
      </c>
      <c r="AT56" s="72" t="e">
        <f t="shared" si="135"/>
        <v>#N/A</v>
      </c>
      <c r="AU56" s="72" t="e">
        <f t="shared" si="135"/>
        <v>#N/A</v>
      </c>
      <c r="AV56" s="72" t="e">
        <f t="shared" si="135"/>
        <v>#N/A</v>
      </c>
      <c r="AW56" s="72" t="e">
        <f t="shared" si="135"/>
        <v>#N/A</v>
      </c>
      <c r="AX56" s="72" t="e">
        <f t="shared" si="135"/>
        <v>#N/A</v>
      </c>
      <c r="AY56" s="73" t="e">
        <f t="shared" si="135"/>
        <v>#N/A</v>
      </c>
      <c r="AZ56" s="60"/>
      <c r="BA56" s="60"/>
      <c r="BB56" s="60" t="s">
        <v>18</v>
      </c>
      <c r="BC56" s="60">
        <f>SUM(BC34:BC55)</f>
        <v>0</v>
      </c>
      <c r="BD56" s="60">
        <f t="shared" ref="BD56:BK56" si="136">SUM(BD34:BD55)</f>
        <v>0</v>
      </c>
      <c r="BE56" s="60">
        <f t="shared" si="136"/>
        <v>0</v>
      </c>
      <c r="BF56" s="60">
        <f t="shared" si="136"/>
        <v>0</v>
      </c>
      <c r="BG56" s="60">
        <f t="shared" si="136"/>
        <v>0</v>
      </c>
      <c r="BH56" s="60">
        <f t="shared" si="136"/>
        <v>0</v>
      </c>
      <c r="BI56" s="60">
        <f t="shared" si="136"/>
        <v>0</v>
      </c>
      <c r="BJ56" s="60">
        <f t="shared" si="136"/>
        <v>0</v>
      </c>
      <c r="BK56" s="60">
        <f t="shared" si="136"/>
        <v>0</v>
      </c>
      <c r="BL56" s="60"/>
      <c r="BM56" s="60"/>
      <c r="BN56" s="60">
        <f>SUM(BN34:BN55)</f>
        <v>0</v>
      </c>
      <c r="BO56" s="60">
        <f t="shared" ref="BO56:BV56" si="137">SUM(BO34:BO55)</f>
        <v>0</v>
      </c>
      <c r="BP56" s="60">
        <f t="shared" si="137"/>
        <v>0</v>
      </c>
      <c r="BQ56" s="60">
        <f t="shared" si="137"/>
        <v>0</v>
      </c>
      <c r="BR56" s="60">
        <f t="shared" si="137"/>
        <v>0</v>
      </c>
      <c r="BS56" s="60">
        <f t="shared" si="137"/>
        <v>0</v>
      </c>
      <c r="BT56" s="60">
        <f t="shared" si="137"/>
        <v>0</v>
      </c>
      <c r="BU56" s="60">
        <f t="shared" si="137"/>
        <v>0</v>
      </c>
      <c r="BV56" s="60">
        <f t="shared" si="137"/>
        <v>0</v>
      </c>
      <c r="BW56" s="60"/>
      <c r="BX56" s="60"/>
      <c r="BY56" s="74"/>
      <c r="BZ56" s="74"/>
      <c r="CA56" s="74"/>
      <c r="CB56" s="74"/>
      <c r="CC56" s="74"/>
      <c r="CD56" s="74"/>
      <c r="CE56" s="74"/>
      <c r="CF56" s="74"/>
      <c r="CG56" s="74"/>
      <c r="CH56" s="60"/>
      <c r="CI56" s="60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60"/>
    </row>
    <row r="57" spans="1:98" ht="16.5" hidden="1" thickTop="1" thickBot="1" x14ac:dyDescent="0.25">
      <c r="A57" s="4"/>
      <c r="B57" s="41"/>
      <c r="C57" s="42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3"/>
      <c r="AA57" s="41"/>
      <c r="AB57" s="44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 t="s">
        <v>19</v>
      </c>
      <c r="BC57" s="59">
        <f>IF(BC56&gt;1,1,0)</f>
        <v>0</v>
      </c>
      <c r="BD57" s="59">
        <f>(IF(BD56&gt;1,BC57+1,0))</f>
        <v>0</v>
      </c>
      <c r="BE57" s="59">
        <f t="shared" ref="BE57:BK57" si="138">(IF(BE56&gt;1,BD57+1,0))</f>
        <v>0</v>
      </c>
      <c r="BF57" s="59">
        <f t="shared" si="138"/>
        <v>0</v>
      </c>
      <c r="BG57" s="59">
        <f t="shared" si="138"/>
        <v>0</v>
      </c>
      <c r="BH57" s="59">
        <f t="shared" si="138"/>
        <v>0</v>
      </c>
      <c r="BI57" s="59">
        <f t="shared" si="138"/>
        <v>0</v>
      </c>
      <c r="BJ57" s="59">
        <f t="shared" si="138"/>
        <v>0</v>
      </c>
      <c r="BK57" s="59">
        <f t="shared" si="138"/>
        <v>0</v>
      </c>
      <c r="BL57" s="59"/>
      <c r="BM57" s="59"/>
      <c r="BN57" s="59">
        <f>IF(BN56&gt;1,1,0)</f>
        <v>0</v>
      </c>
      <c r="BO57" s="59">
        <f>(IF(BO56&gt;1,BN57+1,0))</f>
        <v>0</v>
      </c>
      <c r="BP57" s="59">
        <f t="shared" ref="BP57:BV57" si="139">(IF(BP56&gt;1,BO57+1,0))</f>
        <v>0</v>
      </c>
      <c r="BQ57" s="59">
        <f t="shared" si="139"/>
        <v>0</v>
      </c>
      <c r="BR57" s="59">
        <f t="shared" si="139"/>
        <v>0</v>
      </c>
      <c r="BS57" s="59">
        <f t="shared" si="139"/>
        <v>0</v>
      </c>
      <c r="BT57" s="59">
        <f t="shared" si="139"/>
        <v>0</v>
      </c>
      <c r="BU57" s="59">
        <f t="shared" si="139"/>
        <v>0</v>
      </c>
      <c r="BV57" s="59">
        <f t="shared" si="139"/>
        <v>0</v>
      </c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</row>
    <row r="58" spans="1:98" ht="16.5" hidden="1" thickTop="1" thickBot="1" x14ac:dyDescent="0.25">
      <c r="A58" s="52"/>
      <c r="B58" s="52"/>
      <c r="C58" s="189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3"/>
      <c r="AA58" s="52"/>
      <c r="AB58" s="54"/>
      <c r="AC58" s="46">
        <f>COUNT(B33:B56)</f>
        <v>0</v>
      </c>
      <c r="AD58" s="80">
        <f>(AC58-3)*(1/3)+1</f>
        <v>0</v>
      </c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</row>
    <row r="59" spans="1:98" ht="16.5" hidden="1" thickTop="1" thickBot="1" x14ac:dyDescent="0.3">
      <c r="A59" s="50"/>
      <c r="B59" s="1" t="s">
        <v>12</v>
      </c>
      <c r="C59" s="183">
        <f>C3</f>
        <v>44322</v>
      </c>
      <c r="D59" s="193" t="s">
        <v>1</v>
      </c>
      <c r="E59" s="193"/>
      <c r="F59" s="2" t="str">
        <f>F3</f>
        <v>P1</v>
      </c>
      <c r="G59" s="3"/>
      <c r="H59" s="3"/>
      <c r="I59" s="3"/>
      <c r="J59" s="3"/>
      <c r="K59" s="3"/>
      <c r="L59" s="196" t="str">
        <f>L3</f>
        <v>The Valley</v>
      </c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51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</row>
    <row r="60" spans="1:98" ht="11.45" hidden="1" customHeight="1" thickTop="1" thickBot="1" x14ac:dyDescent="0.25">
      <c r="A60" s="4"/>
      <c r="B60" s="105" t="s">
        <v>3</v>
      </c>
      <c r="C60" s="184" t="s">
        <v>4</v>
      </c>
      <c r="D60" s="105">
        <v>1</v>
      </c>
      <c r="E60" s="105">
        <v>2</v>
      </c>
      <c r="F60" s="105">
        <v>3</v>
      </c>
      <c r="G60" s="105">
        <v>4</v>
      </c>
      <c r="H60" s="105">
        <v>5</v>
      </c>
      <c r="I60" s="105">
        <v>6</v>
      </c>
      <c r="J60" s="105">
        <v>7</v>
      </c>
      <c r="K60" s="105">
        <v>8</v>
      </c>
      <c r="L60" s="105">
        <v>9</v>
      </c>
      <c r="M60" s="106" t="s">
        <v>5</v>
      </c>
      <c r="N60" s="106" t="s">
        <v>6</v>
      </c>
      <c r="O60" s="107">
        <v>10</v>
      </c>
      <c r="P60" s="105">
        <v>11</v>
      </c>
      <c r="Q60" s="105">
        <v>12</v>
      </c>
      <c r="R60" s="105">
        <v>13</v>
      </c>
      <c r="S60" s="105">
        <v>14</v>
      </c>
      <c r="T60" s="105">
        <v>15</v>
      </c>
      <c r="U60" s="105">
        <v>16</v>
      </c>
      <c r="V60" s="105">
        <v>17</v>
      </c>
      <c r="W60" s="105">
        <v>18</v>
      </c>
      <c r="X60" s="105" t="s">
        <v>7</v>
      </c>
      <c r="Y60" s="105" t="s">
        <v>8</v>
      </c>
      <c r="Z60" s="106" t="s">
        <v>9</v>
      </c>
      <c r="AA60" s="106" t="s">
        <v>10</v>
      </c>
      <c r="AB60" s="5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</row>
    <row r="61" spans="1:98" ht="11.45" hidden="1" customHeight="1" thickTop="1" x14ac:dyDescent="0.2">
      <c r="A61" s="6"/>
      <c r="B61" s="7"/>
      <c r="C61" s="185"/>
      <c r="D61" s="8"/>
      <c r="E61" s="8"/>
      <c r="F61" s="8"/>
      <c r="G61" s="8"/>
      <c r="H61" s="8"/>
      <c r="I61" s="8"/>
      <c r="J61" s="8"/>
      <c r="K61" s="8"/>
      <c r="L61" s="8"/>
      <c r="M61" s="9"/>
      <c r="N61" s="10"/>
      <c r="O61" s="8"/>
      <c r="P61" s="8"/>
      <c r="Q61" s="8"/>
      <c r="R61" s="8"/>
      <c r="S61" s="8"/>
      <c r="T61" s="8"/>
      <c r="U61" s="8"/>
      <c r="V61" s="8"/>
      <c r="W61" s="8"/>
      <c r="X61" s="9"/>
      <c r="Y61" s="11"/>
      <c r="Z61" s="10"/>
      <c r="AA61" s="10"/>
      <c r="AB61" s="12"/>
      <c r="AC61" s="59"/>
      <c r="AD61" s="59"/>
      <c r="AE61" s="84">
        <f t="shared" ref="AE61:AE84" si="140">SUM(IF(ISNUMBER(AF61),AF61),IF(ISNUMBER(AG61),AG61),IF(ISNUMBER(AH61),AH61),IF(ISNUMBER(AI61),AI61),IF(ISNUMBER(AJ61),AJ61),IF(ISNUMBER(AK61),AK61),IF(ISNUMBER(AL61),AL61),IF(ISNUMBER(AM61),AM61),IF(ISNUMBER(AN61),AN61))</f>
        <v>0</v>
      </c>
      <c r="AF61" s="85" t="e">
        <f t="shared" ref="AF61:AN62" si="141">VLOOKUP(D61,dndpntval,2,FALSE)</f>
        <v>#N/A</v>
      </c>
      <c r="AG61" s="85" t="e">
        <f t="shared" si="141"/>
        <v>#N/A</v>
      </c>
      <c r="AH61" s="85" t="e">
        <f t="shared" si="141"/>
        <v>#N/A</v>
      </c>
      <c r="AI61" s="85" t="e">
        <f t="shared" si="141"/>
        <v>#N/A</v>
      </c>
      <c r="AJ61" s="85" t="e">
        <f t="shared" si="141"/>
        <v>#N/A</v>
      </c>
      <c r="AK61" s="85" t="e">
        <f t="shared" si="141"/>
        <v>#N/A</v>
      </c>
      <c r="AL61" s="85" t="e">
        <f t="shared" si="141"/>
        <v>#N/A</v>
      </c>
      <c r="AM61" s="85" t="e">
        <f t="shared" si="141"/>
        <v>#N/A</v>
      </c>
      <c r="AN61" s="85" t="e">
        <f t="shared" si="141"/>
        <v>#N/A</v>
      </c>
      <c r="AO61" s="85"/>
      <c r="AP61" s="85">
        <f t="shared" ref="AP61:AP84" si="142">SUM(IF(ISNUMBER(AQ61),AQ61),IF(ISNUMBER(AR61),AR61),IF(ISNUMBER(AS61),AS61),IF(ISNUMBER(AT61),AT61),IF(ISNUMBER(AU61),AU61),IF(ISNUMBER(AV61),AV61),IF(ISNUMBER(AW61),AW61),IF(ISNUMBER(AX61),AX61),IF(ISNUMBER(AY61),AY61))</f>
        <v>0</v>
      </c>
      <c r="AQ61" s="85" t="e">
        <f t="shared" ref="AQ61:AY62" si="143">VLOOKUP(O61,dndpntval,2,FALSE)</f>
        <v>#N/A</v>
      </c>
      <c r="AR61" s="85" t="e">
        <f t="shared" si="143"/>
        <v>#N/A</v>
      </c>
      <c r="AS61" s="85" t="e">
        <f t="shared" si="143"/>
        <v>#N/A</v>
      </c>
      <c r="AT61" s="85" t="e">
        <f t="shared" si="143"/>
        <v>#N/A</v>
      </c>
      <c r="AU61" s="85" t="e">
        <f t="shared" si="143"/>
        <v>#N/A</v>
      </c>
      <c r="AV61" s="85" t="e">
        <f t="shared" si="143"/>
        <v>#N/A</v>
      </c>
      <c r="AW61" s="85" t="e">
        <f t="shared" si="143"/>
        <v>#N/A</v>
      </c>
      <c r="AX61" s="85" t="e">
        <f t="shared" si="143"/>
        <v>#N/A</v>
      </c>
      <c r="AY61" s="86" t="e">
        <f t="shared" si="143"/>
        <v>#N/A</v>
      </c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</row>
    <row r="62" spans="1:98" ht="11.45" hidden="1" customHeight="1" x14ac:dyDescent="0.2">
      <c r="A62" s="13"/>
      <c r="B62" s="14" t="str">
        <f>IF(C62&lt;&gt;"",VLOOKUP(C62,Memberslookup,2,),"")</f>
        <v/>
      </c>
      <c r="C62" s="177"/>
      <c r="D62" s="15"/>
      <c r="E62" s="15"/>
      <c r="F62" s="15"/>
      <c r="G62" s="15"/>
      <c r="H62" s="15"/>
      <c r="I62" s="15"/>
      <c r="J62" s="15"/>
      <c r="K62" s="15"/>
      <c r="L62" s="15"/>
      <c r="M62" s="16" t="str">
        <f>IF(COUNT(D62:L62)&gt;0,SUM(D62:L62),"")</f>
        <v/>
      </c>
      <c r="N62" s="17" t="str">
        <f>IF((SUM(AE61,AE62,AE63)+BX62)&gt;0,SUM(AE61,AE62,AE63)+BX62,"")</f>
        <v/>
      </c>
      <c r="O62" s="15"/>
      <c r="P62" s="15"/>
      <c r="Q62" s="15"/>
      <c r="R62" s="15"/>
      <c r="S62" s="15"/>
      <c r="T62" s="15"/>
      <c r="U62" s="15"/>
      <c r="V62" s="15"/>
      <c r="W62" s="15"/>
      <c r="X62" s="16" t="str">
        <f>IF(COUNT(O62:W62)&gt;0,SUM(O62:W62),"")</f>
        <v/>
      </c>
      <c r="Y62" s="18" t="str">
        <f>IF(COUNT(M62,X62)&gt;0,M62+X62,"")</f>
        <v/>
      </c>
      <c r="Z62" s="17" t="str">
        <f>IF((SUM(AP61,AP62,AP63)+CI62)&gt;0,SUM(AP61,AP62,AP63)+CI62,"")</f>
        <v/>
      </c>
      <c r="AA62" s="19" t="str">
        <f>IF(SUM(N62,Z62)&gt;0,SUM(N62,Z62),"")</f>
        <v/>
      </c>
      <c r="AB62" s="20"/>
      <c r="AC62" s="59"/>
      <c r="AD62" s="59"/>
      <c r="AE62" s="87">
        <f t="shared" si="140"/>
        <v>0</v>
      </c>
      <c r="AF62" s="88" t="e">
        <f t="shared" si="141"/>
        <v>#N/A</v>
      </c>
      <c r="AG62" s="88" t="e">
        <f t="shared" si="141"/>
        <v>#N/A</v>
      </c>
      <c r="AH62" s="88" t="e">
        <f t="shared" si="141"/>
        <v>#N/A</v>
      </c>
      <c r="AI62" s="88" t="e">
        <f t="shared" si="141"/>
        <v>#N/A</v>
      </c>
      <c r="AJ62" s="88" t="e">
        <f t="shared" si="141"/>
        <v>#N/A</v>
      </c>
      <c r="AK62" s="88" t="e">
        <f t="shared" si="141"/>
        <v>#N/A</v>
      </c>
      <c r="AL62" s="88" t="e">
        <f t="shared" si="141"/>
        <v>#N/A</v>
      </c>
      <c r="AM62" s="88" t="e">
        <f t="shared" si="141"/>
        <v>#N/A</v>
      </c>
      <c r="AN62" s="88" t="e">
        <f t="shared" si="141"/>
        <v>#N/A</v>
      </c>
      <c r="AO62" s="88"/>
      <c r="AP62" s="88">
        <f t="shared" si="142"/>
        <v>0</v>
      </c>
      <c r="AQ62" s="88" t="e">
        <f t="shared" si="143"/>
        <v>#N/A</v>
      </c>
      <c r="AR62" s="88" t="e">
        <f t="shared" si="143"/>
        <v>#N/A</v>
      </c>
      <c r="AS62" s="88" t="e">
        <f t="shared" si="143"/>
        <v>#N/A</v>
      </c>
      <c r="AT62" s="88" t="e">
        <f t="shared" si="143"/>
        <v>#N/A</v>
      </c>
      <c r="AU62" s="88" t="e">
        <f t="shared" si="143"/>
        <v>#N/A</v>
      </c>
      <c r="AV62" s="88" t="e">
        <f t="shared" si="143"/>
        <v>#N/A</v>
      </c>
      <c r="AW62" s="88" t="e">
        <f t="shared" si="143"/>
        <v>#N/A</v>
      </c>
      <c r="AX62" s="88" t="e">
        <f t="shared" si="143"/>
        <v>#N/A</v>
      </c>
      <c r="AY62" s="89" t="e">
        <f t="shared" si="143"/>
        <v>#N/A</v>
      </c>
      <c r="AZ62" s="59"/>
      <c r="BA62" s="59"/>
      <c r="BB62" s="59"/>
      <c r="BC62" s="59">
        <f t="shared" ref="BC62:BK62" si="144">IF(ISNUMBER(D62),IF(RANK(D62,D62:D83,1)=1,1,0),0)</f>
        <v>0</v>
      </c>
      <c r="BD62" s="59">
        <f t="shared" si="144"/>
        <v>0</v>
      </c>
      <c r="BE62" s="59">
        <f t="shared" si="144"/>
        <v>0</v>
      </c>
      <c r="BF62" s="59">
        <f t="shared" si="144"/>
        <v>0</v>
      </c>
      <c r="BG62" s="59">
        <f t="shared" si="144"/>
        <v>0</v>
      </c>
      <c r="BH62" s="59">
        <f t="shared" si="144"/>
        <v>0</v>
      </c>
      <c r="BI62" s="59">
        <f t="shared" si="144"/>
        <v>0</v>
      </c>
      <c r="BJ62" s="59">
        <f t="shared" si="144"/>
        <v>0</v>
      </c>
      <c r="BK62" s="59">
        <f t="shared" si="144"/>
        <v>0</v>
      </c>
      <c r="BL62" s="59"/>
      <c r="BM62" s="59"/>
      <c r="BN62" s="59">
        <f t="shared" ref="BN62:BV62" si="145">IF(ISNUMBER(O62),IF(RANK(O62,O62:O83,1)=1,1,0),0)</f>
        <v>0</v>
      </c>
      <c r="BO62" s="59">
        <f t="shared" si="145"/>
        <v>0</v>
      </c>
      <c r="BP62" s="59">
        <f t="shared" si="145"/>
        <v>0</v>
      </c>
      <c r="BQ62" s="59">
        <f t="shared" si="145"/>
        <v>0</v>
      </c>
      <c r="BR62" s="59">
        <f t="shared" si="145"/>
        <v>0</v>
      </c>
      <c r="BS62" s="59">
        <f t="shared" si="145"/>
        <v>0</v>
      </c>
      <c r="BT62" s="59">
        <f t="shared" si="145"/>
        <v>0</v>
      </c>
      <c r="BU62" s="59">
        <f t="shared" si="145"/>
        <v>0</v>
      </c>
      <c r="BV62" s="59">
        <f t="shared" si="145"/>
        <v>0</v>
      </c>
      <c r="BW62" s="59"/>
      <c r="BX62" s="64">
        <f>SUM(BY62:CG62)</f>
        <v>0</v>
      </c>
      <c r="BY62" s="68">
        <f>IF(AND(BC62=1,BC$84=1),$AD$86,0)</f>
        <v>0</v>
      </c>
      <c r="BZ62" s="68">
        <f t="shared" ref="BZ62:CG62" si="146">IF(AND(BD62=1,BD$84=1),$AD$86,0)</f>
        <v>0</v>
      </c>
      <c r="CA62" s="68">
        <f t="shared" si="146"/>
        <v>0</v>
      </c>
      <c r="CB62" s="68">
        <f t="shared" si="146"/>
        <v>0</v>
      </c>
      <c r="CC62" s="68">
        <f t="shared" si="146"/>
        <v>0</v>
      </c>
      <c r="CD62" s="68">
        <f t="shared" si="146"/>
        <v>0</v>
      </c>
      <c r="CE62" s="68">
        <f t="shared" si="146"/>
        <v>0</v>
      </c>
      <c r="CF62" s="68">
        <f t="shared" si="146"/>
        <v>0</v>
      </c>
      <c r="CG62" s="68">
        <f t="shared" si="146"/>
        <v>0</v>
      </c>
      <c r="CH62" s="59"/>
      <c r="CI62" s="64">
        <f>SUM(CJ62:CR62)</f>
        <v>0</v>
      </c>
      <c r="CJ62" s="68">
        <f>IF(AND(BN62=1,BN$84=1),$AD$86,0)</f>
        <v>0</v>
      </c>
      <c r="CK62" s="68">
        <f t="shared" ref="CK62:CR62" si="147">IF(AND(BO62=1,BO$84=1),$AD$86,0)</f>
        <v>0</v>
      </c>
      <c r="CL62" s="68">
        <f t="shared" si="147"/>
        <v>0</v>
      </c>
      <c r="CM62" s="68">
        <f t="shared" si="147"/>
        <v>0</v>
      </c>
      <c r="CN62" s="68">
        <f t="shared" si="147"/>
        <v>0</v>
      </c>
      <c r="CO62" s="68">
        <f t="shared" si="147"/>
        <v>0</v>
      </c>
      <c r="CP62" s="68">
        <f t="shared" si="147"/>
        <v>0</v>
      </c>
      <c r="CQ62" s="68">
        <f t="shared" si="147"/>
        <v>0</v>
      </c>
      <c r="CR62" s="68">
        <f t="shared" si="147"/>
        <v>0</v>
      </c>
      <c r="CS62" s="68">
        <f>IF(AND(BW62=1,BW$84=1),1,0)</f>
        <v>0</v>
      </c>
      <c r="CT62" s="59"/>
    </row>
    <row r="63" spans="1:98" ht="11.45" hidden="1" customHeight="1" thickBot="1" x14ac:dyDescent="0.25">
      <c r="A63" s="6"/>
      <c r="B63" s="21"/>
      <c r="C63" s="186"/>
      <c r="D63" s="22"/>
      <c r="E63" s="22"/>
      <c r="F63" s="22"/>
      <c r="G63" s="22"/>
      <c r="H63" s="22"/>
      <c r="I63" s="22"/>
      <c r="J63" s="22"/>
      <c r="K63" s="22"/>
      <c r="L63" s="22"/>
      <c r="M63" s="23"/>
      <c r="N63" s="24"/>
      <c r="O63" s="22"/>
      <c r="P63" s="22"/>
      <c r="Q63" s="22"/>
      <c r="R63" s="22"/>
      <c r="S63" s="22"/>
      <c r="T63" s="22"/>
      <c r="U63" s="22"/>
      <c r="V63" s="22"/>
      <c r="W63" s="22"/>
      <c r="X63" s="23"/>
      <c r="Y63" s="25"/>
      <c r="Z63" s="24"/>
      <c r="AA63" s="26"/>
      <c r="AB63" s="12"/>
      <c r="AC63" s="59"/>
      <c r="AD63" s="59"/>
      <c r="AE63" s="90">
        <f t="shared" si="140"/>
        <v>0</v>
      </c>
      <c r="AF63" s="91" t="e">
        <f t="shared" ref="AF63:AN63" si="148">VLOOKUP(D63,dndpntval,3,FALSE)</f>
        <v>#N/A</v>
      </c>
      <c r="AG63" s="91" t="e">
        <f t="shared" si="148"/>
        <v>#N/A</v>
      </c>
      <c r="AH63" s="91" t="e">
        <f t="shared" si="148"/>
        <v>#N/A</v>
      </c>
      <c r="AI63" s="91" t="e">
        <f t="shared" si="148"/>
        <v>#N/A</v>
      </c>
      <c r="AJ63" s="91" t="e">
        <f t="shared" si="148"/>
        <v>#N/A</v>
      </c>
      <c r="AK63" s="91" t="e">
        <f t="shared" si="148"/>
        <v>#N/A</v>
      </c>
      <c r="AL63" s="91" t="e">
        <f t="shared" si="148"/>
        <v>#N/A</v>
      </c>
      <c r="AM63" s="91" t="e">
        <f t="shared" si="148"/>
        <v>#N/A</v>
      </c>
      <c r="AN63" s="91" t="e">
        <f t="shared" si="148"/>
        <v>#N/A</v>
      </c>
      <c r="AO63" s="91"/>
      <c r="AP63" s="91">
        <f t="shared" si="142"/>
        <v>0</v>
      </c>
      <c r="AQ63" s="91" t="e">
        <f t="shared" ref="AQ63:AY63" si="149">VLOOKUP(O63,dndpntval,3,FALSE)</f>
        <v>#N/A</v>
      </c>
      <c r="AR63" s="91" t="e">
        <f t="shared" si="149"/>
        <v>#N/A</v>
      </c>
      <c r="AS63" s="91" t="e">
        <f t="shared" si="149"/>
        <v>#N/A</v>
      </c>
      <c r="AT63" s="91" t="e">
        <f t="shared" si="149"/>
        <v>#N/A</v>
      </c>
      <c r="AU63" s="91" t="e">
        <f t="shared" si="149"/>
        <v>#N/A</v>
      </c>
      <c r="AV63" s="91" t="e">
        <f t="shared" si="149"/>
        <v>#N/A</v>
      </c>
      <c r="AW63" s="91" t="e">
        <f t="shared" si="149"/>
        <v>#N/A</v>
      </c>
      <c r="AX63" s="91" t="e">
        <f t="shared" si="149"/>
        <v>#N/A</v>
      </c>
      <c r="AY63" s="92" t="e">
        <f t="shared" si="149"/>
        <v>#N/A</v>
      </c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60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</row>
    <row r="64" spans="1:98" ht="11.45" hidden="1" customHeight="1" x14ac:dyDescent="0.2">
      <c r="A64" s="6"/>
      <c r="B64" s="27"/>
      <c r="C64" s="187"/>
      <c r="D64" s="28"/>
      <c r="E64" s="28"/>
      <c r="F64" s="28"/>
      <c r="G64" s="28"/>
      <c r="H64" s="28"/>
      <c r="I64" s="28"/>
      <c r="J64" s="28"/>
      <c r="K64" s="28"/>
      <c r="L64" s="28"/>
      <c r="M64" s="29"/>
      <c r="N64" s="30"/>
      <c r="O64" s="28"/>
      <c r="P64" s="28"/>
      <c r="Q64" s="28"/>
      <c r="R64" s="28"/>
      <c r="S64" s="28"/>
      <c r="T64" s="28"/>
      <c r="U64" s="28"/>
      <c r="V64" s="28"/>
      <c r="W64" s="28"/>
      <c r="X64" s="29"/>
      <c r="Y64" s="31"/>
      <c r="Z64" s="30"/>
      <c r="AA64" s="32"/>
      <c r="AB64" s="12"/>
      <c r="AC64" s="59"/>
      <c r="AD64" s="59"/>
      <c r="AE64" s="84">
        <f t="shared" si="140"/>
        <v>0</v>
      </c>
      <c r="AF64" s="85" t="e">
        <f t="shared" ref="AF64:AN65" si="150">VLOOKUP(D64,dndpntval,2,FALSE)</f>
        <v>#N/A</v>
      </c>
      <c r="AG64" s="85" t="e">
        <f t="shared" si="150"/>
        <v>#N/A</v>
      </c>
      <c r="AH64" s="85" t="e">
        <f t="shared" si="150"/>
        <v>#N/A</v>
      </c>
      <c r="AI64" s="85" t="e">
        <f t="shared" si="150"/>
        <v>#N/A</v>
      </c>
      <c r="AJ64" s="85" t="e">
        <f t="shared" si="150"/>
        <v>#N/A</v>
      </c>
      <c r="AK64" s="85" t="e">
        <f t="shared" si="150"/>
        <v>#N/A</v>
      </c>
      <c r="AL64" s="85" t="e">
        <f t="shared" si="150"/>
        <v>#N/A</v>
      </c>
      <c r="AM64" s="85" t="e">
        <f t="shared" si="150"/>
        <v>#N/A</v>
      </c>
      <c r="AN64" s="85" t="e">
        <f t="shared" si="150"/>
        <v>#N/A</v>
      </c>
      <c r="AO64" s="85"/>
      <c r="AP64" s="85">
        <f t="shared" si="142"/>
        <v>0</v>
      </c>
      <c r="AQ64" s="85" t="e">
        <f t="shared" ref="AQ64:AY65" si="151">VLOOKUP(O64,dndpntval,2,FALSE)</f>
        <v>#N/A</v>
      </c>
      <c r="AR64" s="85" t="e">
        <f t="shared" si="151"/>
        <v>#N/A</v>
      </c>
      <c r="AS64" s="85" t="e">
        <f t="shared" si="151"/>
        <v>#N/A</v>
      </c>
      <c r="AT64" s="85" t="e">
        <f t="shared" si="151"/>
        <v>#N/A</v>
      </c>
      <c r="AU64" s="85" t="e">
        <f t="shared" si="151"/>
        <v>#N/A</v>
      </c>
      <c r="AV64" s="85" t="e">
        <f t="shared" si="151"/>
        <v>#N/A</v>
      </c>
      <c r="AW64" s="85" t="e">
        <f t="shared" si="151"/>
        <v>#N/A</v>
      </c>
      <c r="AX64" s="85" t="e">
        <f t="shared" si="151"/>
        <v>#N/A</v>
      </c>
      <c r="AY64" s="86" t="e">
        <f t="shared" si="151"/>
        <v>#N/A</v>
      </c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60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</row>
    <row r="65" spans="1:98" ht="11.45" hidden="1" customHeight="1" x14ac:dyDescent="0.2">
      <c r="A65" s="13"/>
      <c r="B65" s="14" t="str">
        <f>IF(C65&lt;&gt;"",VLOOKUP(C65,Memberslookup,2,),"")</f>
        <v/>
      </c>
      <c r="C65" s="177"/>
      <c r="D65" s="15"/>
      <c r="E65" s="15"/>
      <c r="F65" s="15"/>
      <c r="G65" s="15"/>
      <c r="H65" s="15"/>
      <c r="I65" s="15"/>
      <c r="J65" s="15"/>
      <c r="K65" s="15"/>
      <c r="L65" s="15"/>
      <c r="M65" s="16" t="str">
        <f>IF(COUNT(D65:L65)&gt;0,SUM(D65:L65),"")</f>
        <v/>
      </c>
      <c r="N65" s="17" t="str">
        <f>IF((SUM(AE64,AE65,AE66)+BX65)&gt;0,SUM(AE64,AE65,AE66)+BX65,"")</f>
        <v/>
      </c>
      <c r="O65" s="15"/>
      <c r="P65" s="15"/>
      <c r="Q65" s="15"/>
      <c r="R65" s="15"/>
      <c r="S65" s="15"/>
      <c r="T65" s="15"/>
      <c r="U65" s="15"/>
      <c r="V65" s="15"/>
      <c r="W65" s="15"/>
      <c r="X65" s="16" t="str">
        <f>IF(COUNT(O65:W65)&gt;0,SUM(O65:W65),"")</f>
        <v/>
      </c>
      <c r="Y65" s="18" t="str">
        <f>IF(COUNT(M65,X65)&gt;0,M65+X65,"")</f>
        <v/>
      </c>
      <c r="Z65" s="17" t="str">
        <f>IF((SUM(AP64,AP65,AP66)+CI65)&gt;0,SUM(AP64,AP65,AP66)+CI65,"")</f>
        <v/>
      </c>
      <c r="AA65" s="19" t="str">
        <f>IF(SUM(N65,Z65)&gt;0,SUM(N65,Z65),"")</f>
        <v/>
      </c>
      <c r="AB65" s="20"/>
      <c r="AC65" s="59"/>
      <c r="AD65" s="59"/>
      <c r="AE65" s="87">
        <f t="shared" si="140"/>
        <v>0</v>
      </c>
      <c r="AF65" s="88" t="e">
        <f t="shared" si="150"/>
        <v>#N/A</v>
      </c>
      <c r="AG65" s="88" t="e">
        <f t="shared" si="150"/>
        <v>#N/A</v>
      </c>
      <c r="AH65" s="88" t="e">
        <f t="shared" si="150"/>
        <v>#N/A</v>
      </c>
      <c r="AI65" s="88" t="e">
        <f t="shared" si="150"/>
        <v>#N/A</v>
      </c>
      <c r="AJ65" s="88" t="e">
        <f t="shared" si="150"/>
        <v>#N/A</v>
      </c>
      <c r="AK65" s="88" t="e">
        <f t="shared" si="150"/>
        <v>#N/A</v>
      </c>
      <c r="AL65" s="88" t="e">
        <f t="shared" si="150"/>
        <v>#N/A</v>
      </c>
      <c r="AM65" s="88" t="e">
        <f t="shared" si="150"/>
        <v>#N/A</v>
      </c>
      <c r="AN65" s="88" t="e">
        <f t="shared" si="150"/>
        <v>#N/A</v>
      </c>
      <c r="AO65" s="88"/>
      <c r="AP65" s="88">
        <f t="shared" si="142"/>
        <v>0</v>
      </c>
      <c r="AQ65" s="88" t="e">
        <f t="shared" si="151"/>
        <v>#N/A</v>
      </c>
      <c r="AR65" s="88" t="e">
        <f t="shared" si="151"/>
        <v>#N/A</v>
      </c>
      <c r="AS65" s="88" t="e">
        <f t="shared" si="151"/>
        <v>#N/A</v>
      </c>
      <c r="AT65" s="88" t="e">
        <f t="shared" si="151"/>
        <v>#N/A</v>
      </c>
      <c r="AU65" s="88" t="e">
        <f t="shared" si="151"/>
        <v>#N/A</v>
      </c>
      <c r="AV65" s="88" t="e">
        <f t="shared" si="151"/>
        <v>#N/A</v>
      </c>
      <c r="AW65" s="88" t="e">
        <f t="shared" si="151"/>
        <v>#N/A</v>
      </c>
      <c r="AX65" s="88" t="e">
        <f t="shared" si="151"/>
        <v>#N/A</v>
      </c>
      <c r="AY65" s="89" t="e">
        <f t="shared" si="151"/>
        <v>#N/A</v>
      </c>
      <c r="AZ65" s="59"/>
      <c r="BA65" s="59"/>
      <c r="BB65" s="59"/>
      <c r="BC65" s="59">
        <f t="shared" ref="BC65:BK65" si="152">IF(ISNUMBER(D65),IF(RANK(D65,D62:D83,1)=1,1,0),0)</f>
        <v>0</v>
      </c>
      <c r="BD65" s="59">
        <f t="shared" si="152"/>
        <v>0</v>
      </c>
      <c r="BE65" s="59">
        <f t="shared" si="152"/>
        <v>0</v>
      </c>
      <c r="BF65" s="59">
        <f t="shared" si="152"/>
        <v>0</v>
      </c>
      <c r="BG65" s="59">
        <f t="shared" si="152"/>
        <v>0</v>
      </c>
      <c r="BH65" s="59">
        <f t="shared" si="152"/>
        <v>0</v>
      </c>
      <c r="BI65" s="59">
        <f t="shared" si="152"/>
        <v>0</v>
      </c>
      <c r="BJ65" s="59">
        <f t="shared" si="152"/>
        <v>0</v>
      </c>
      <c r="BK65" s="59">
        <f t="shared" si="152"/>
        <v>0</v>
      </c>
      <c r="BL65" s="59"/>
      <c r="BM65" s="59"/>
      <c r="BN65" s="59">
        <f t="shared" ref="BN65:BV65" si="153">IF(ISNUMBER(O65),IF(RANK(O65,O62:O83,1)=1,1,0),0)</f>
        <v>0</v>
      </c>
      <c r="BO65" s="59">
        <f t="shared" si="153"/>
        <v>0</v>
      </c>
      <c r="BP65" s="59">
        <f t="shared" si="153"/>
        <v>0</v>
      </c>
      <c r="BQ65" s="59">
        <f t="shared" si="153"/>
        <v>0</v>
      </c>
      <c r="BR65" s="59">
        <f t="shared" si="153"/>
        <v>0</v>
      </c>
      <c r="BS65" s="59">
        <f t="shared" si="153"/>
        <v>0</v>
      </c>
      <c r="BT65" s="59">
        <f t="shared" si="153"/>
        <v>0</v>
      </c>
      <c r="BU65" s="59">
        <f t="shared" si="153"/>
        <v>0</v>
      </c>
      <c r="BV65" s="59">
        <f t="shared" si="153"/>
        <v>0</v>
      </c>
      <c r="BW65" s="59"/>
      <c r="BX65" s="64">
        <f>SUM(BY65:CG65)</f>
        <v>0</v>
      </c>
      <c r="BY65" s="68">
        <f>IF(AND(BC65=1,BC$84=1),$AD$86,0)</f>
        <v>0</v>
      </c>
      <c r="BZ65" s="68">
        <f t="shared" ref="BZ65:CG65" si="154">IF(AND(BD65=1,BD$84=1),$AD$86,0)</f>
        <v>0</v>
      </c>
      <c r="CA65" s="68">
        <f t="shared" si="154"/>
        <v>0</v>
      </c>
      <c r="CB65" s="68">
        <f t="shared" si="154"/>
        <v>0</v>
      </c>
      <c r="CC65" s="68">
        <f t="shared" si="154"/>
        <v>0</v>
      </c>
      <c r="CD65" s="68">
        <f t="shared" si="154"/>
        <v>0</v>
      </c>
      <c r="CE65" s="68">
        <f t="shared" si="154"/>
        <v>0</v>
      </c>
      <c r="CF65" s="68">
        <f t="shared" si="154"/>
        <v>0</v>
      </c>
      <c r="CG65" s="68">
        <f t="shared" si="154"/>
        <v>0</v>
      </c>
      <c r="CH65" s="59"/>
      <c r="CI65" s="64">
        <f>SUM(CJ65:CR65)</f>
        <v>0</v>
      </c>
      <c r="CJ65" s="68">
        <f>IF(AND(BN65=1,BN$84=1),$AD$86,0)</f>
        <v>0</v>
      </c>
      <c r="CK65" s="68">
        <f t="shared" ref="CK65:CR65" si="155">IF(AND(BO65=1,BO$84=1),$AD$86,0)</f>
        <v>0</v>
      </c>
      <c r="CL65" s="68">
        <f t="shared" si="155"/>
        <v>0</v>
      </c>
      <c r="CM65" s="68">
        <f t="shared" si="155"/>
        <v>0</v>
      </c>
      <c r="CN65" s="68">
        <f t="shared" si="155"/>
        <v>0</v>
      </c>
      <c r="CO65" s="68">
        <f t="shared" si="155"/>
        <v>0</v>
      </c>
      <c r="CP65" s="68">
        <f t="shared" si="155"/>
        <v>0</v>
      </c>
      <c r="CQ65" s="68">
        <f t="shared" si="155"/>
        <v>0</v>
      </c>
      <c r="CR65" s="68">
        <f t="shared" si="155"/>
        <v>0</v>
      </c>
      <c r="CS65" s="68">
        <f>IF(AND(BW65=1,BW$84=1),1,0)</f>
        <v>0</v>
      </c>
      <c r="CT65" s="59"/>
    </row>
    <row r="66" spans="1:98" ht="11.45" hidden="1" customHeight="1" thickBot="1" x14ac:dyDescent="0.25">
      <c r="A66" s="6"/>
      <c r="B66" s="21"/>
      <c r="C66" s="186"/>
      <c r="D66" s="22"/>
      <c r="E66" s="22"/>
      <c r="F66" s="22"/>
      <c r="G66" s="22"/>
      <c r="H66" s="22"/>
      <c r="I66" s="22"/>
      <c r="J66" s="22"/>
      <c r="K66" s="22"/>
      <c r="L66" s="22"/>
      <c r="M66" s="23"/>
      <c r="N66" s="24"/>
      <c r="O66" s="22"/>
      <c r="P66" s="22"/>
      <c r="Q66" s="22"/>
      <c r="R66" s="22"/>
      <c r="S66" s="22"/>
      <c r="T66" s="22"/>
      <c r="U66" s="22"/>
      <c r="V66" s="22"/>
      <c r="W66" s="22"/>
      <c r="X66" s="23"/>
      <c r="Y66" s="25"/>
      <c r="Z66" s="24"/>
      <c r="AA66" s="26"/>
      <c r="AB66" s="12"/>
      <c r="AC66" s="59"/>
      <c r="AD66" s="59"/>
      <c r="AE66" s="90">
        <f t="shared" si="140"/>
        <v>0</v>
      </c>
      <c r="AF66" s="91" t="e">
        <f t="shared" ref="AF66:AN66" si="156">VLOOKUP(D66,dndpntval,3,FALSE)</f>
        <v>#N/A</v>
      </c>
      <c r="AG66" s="91" t="e">
        <f t="shared" si="156"/>
        <v>#N/A</v>
      </c>
      <c r="AH66" s="91" t="e">
        <f t="shared" si="156"/>
        <v>#N/A</v>
      </c>
      <c r="AI66" s="91" t="e">
        <f t="shared" si="156"/>
        <v>#N/A</v>
      </c>
      <c r="AJ66" s="91" t="e">
        <f t="shared" si="156"/>
        <v>#N/A</v>
      </c>
      <c r="AK66" s="91" t="e">
        <f t="shared" si="156"/>
        <v>#N/A</v>
      </c>
      <c r="AL66" s="91" t="e">
        <f t="shared" si="156"/>
        <v>#N/A</v>
      </c>
      <c r="AM66" s="91" t="e">
        <f t="shared" si="156"/>
        <v>#N/A</v>
      </c>
      <c r="AN66" s="91" t="e">
        <f t="shared" si="156"/>
        <v>#N/A</v>
      </c>
      <c r="AO66" s="91"/>
      <c r="AP66" s="91">
        <f t="shared" si="142"/>
        <v>0</v>
      </c>
      <c r="AQ66" s="91" t="e">
        <f t="shared" ref="AQ66:AY66" si="157">VLOOKUP(O66,dndpntval,3,FALSE)</f>
        <v>#N/A</v>
      </c>
      <c r="AR66" s="91" t="e">
        <f t="shared" si="157"/>
        <v>#N/A</v>
      </c>
      <c r="AS66" s="91" t="e">
        <f t="shared" si="157"/>
        <v>#N/A</v>
      </c>
      <c r="AT66" s="91" t="e">
        <f t="shared" si="157"/>
        <v>#N/A</v>
      </c>
      <c r="AU66" s="91" t="e">
        <f t="shared" si="157"/>
        <v>#N/A</v>
      </c>
      <c r="AV66" s="91" t="e">
        <f t="shared" si="157"/>
        <v>#N/A</v>
      </c>
      <c r="AW66" s="91" t="e">
        <f t="shared" si="157"/>
        <v>#N/A</v>
      </c>
      <c r="AX66" s="91" t="e">
        <f t="shared" si="157"/>
        <v>#N/A</v>
      </c>
      <c r="AY66" s="92" t="e">
        <f t="shared" si="157"/>
        <v>#N/A</v>
      </c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60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</row>
    <row r="67" spans="1:98" ht="11.45" hidden="1" customHeight="1" x14ac:dyDescent="0.2">
      <c r="A67" s="6"/>
      <c r="B67" s="27"/>
      <c r="C67" s="187"/>
      <c r="D67" s="28"/>
      <c r="E67" s="28"/>
      <c r="F67" s="28"/>
      <c r="G67" s="28"/>
      <c r="H67" s="28"/>
      <c r="I67" s="28"/>
      <c r="J67" s="28"/>
      <c r="K67" s="28"/>
      <c r="L67" s="28"/>
      <c r="M67" s="29"/>
      <c r="N67" s="30"/>
      <c r="O67" s="28"/>
      <c r="P67" s="28"/>
      <c r="Q67" s="28"/>
      <c r="R67" s="28"/>
      <c r="S67" s="28"/>
      <c r="T67" s="28"/>
      <c r="U67" s="28"/>
      <c r="V67" s="28"/>
      <c r="W67" s="28"/>
      <c r="X67" s="29"/>
      <c r="Y67" s="31"/>
      <c r="Z67" s="30"/>
      <c r="AA67" s="32"/>
      <c r="AB67" s="12"/>
      <c r="AC67" s="59"/>
      <c r="AD67" s="59"/>
      <c r="AE67" s="84">
        <f t="shared" si="140"/>
        <v>0</v>
      </c>
      <c r="AF67" s="85" t="e">
        <f t="shared" ref="AF67:AN68" si="158">VLOOKUP(D67,dndpntval,2,FALSE)</f>
        <v>#N/A</v>
      </c>
      <c r="AG67" s="85" t="e">
        <f t="shared" si="158"/>
        <v>#N/A</v>
      </c>
      <c r="AH67" s="85" t="e">
        <f t="shared" si="158"/>
        <v>#N/A</v>
      </c>
      <c r="AI67" s="85" t="e">
        <f t="shared" si="158"/>
        <v>#N/A</v>
      </c>
      <c r="AJ67" s="85" t="e">
        <f t="shared" si="158"/>
        <v>#N/A</v>
      </c>
      <c r="AK67" s="85" t="e">
        <f t="shared" si="158"/>
        <v>#N/A</v>
      </c>
      <c r="AL67" s="85" t="e">
        <f t="shared" si="158"/>
        <v>#N/A</v>
      </c>
      <c r="AM67" s="85" t="e">
        <f t="shared" si="158"/>
        <v>#N/A</v>
      </c>
      <c r="AN67" s="85" t="e">
        <f t="shared" si="158"/>
        <v>#N/A</v>
      </c>
      <c r="AO67" s="85"/>
      <c r="AP67" s="85">
        <f t="shared" si="142"/>
        <v>0</v>
      </c>
      <c r="AQ67" s="85" t="e">
        <f t="shared" ref="AQ67:AY68" si="159">VLOOKUP(O67,dndpntval,2,FALSE)</f>
        <v>#N/A</v>
      </c>
      <c r="AR67" s="85" t="e">
        <f t="shared" si="159"/>
        <v>#N/A</v>
      </c>
      <c r="AS67" s="85" t="e">
        <f t="shared" si="159"/>
        <v>#N/A</v>
      </c>
      <c r="AT67" s="85" t="e">
        <f t="shared" si="159"/>
        <v>#N/A</v>
      </c>
      <c r="AU67" s="85" t="e">
        <f t="shared" si="159"/>
        <v>#N/A</v>
      </c>
      <c r="AV67" s="85" t="e">
        <f t="shared" si="159"/>
        <v>#N/A</v>
      </c>
      <c r="AW67" s="85" t="e">
        <f t="shared" si="159"/>
        <v>#N/A</v>
      </c>
      <c r="AX67" s="85" t="e">
        <f t="shared" si="159"/>
        <v>#N/A</v>
      </c>
      <c r="AY67" s="86" t="e">
        <f t="shared" si="159"/>
        <v>#N/A</v>
      </c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60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</row>
    <row r="68" spans="1:98" ht="11.45" hidden="1" customHeight="1" x14ac:dyDescent="0.2">
      <c r="A68" s="13"/>
      <c r="B68" s="14" t="str">
        <f>IF(C68&lt;&gt;"",VLOOKUP(C68,Memberslookup,2,),"")</f>
        <v/>
      </c>
      <c r="C68" s="177"/>
      <c r="D68" s="15"/>
      <c r="E68" s="15"/>
      <c r="F68" s="15"/>
      <c r="G68" s="15"/>
      <c r="H68" s="15"/>
      <c r="I68" s="15"/>
      <c r="J68" s="15"/>
      <c r="K68" s="15"/>
      <c r="L68" s="15"/>
      <c r="M68" s="16" t="str">
        <f>IF(COUNT(D68:L68)&gt;0,SUM(D68:L68),"")</f>
        <v/>
      </c>
      <c r="N68" s="17" t="str">
        <f>IF((SUM(AE67,AE68,AE69)+BX68)&gt;0,SUM(AE67,AE68,AE69)+BX68,"")</f>
        <v/>
      </c>
      <c r="O68" s="15"/>
      <c r="P68" s="15"/>
      <c r="Q68" s="15"/>
      <c r="R68" s="15"/>
      <c r="S68" s="15"/>
      <c r="T68" s="15"/>
      <c r="U68" s="15"/>
      <c r="V68" s="15"/>
      <c r="W68" s="15"/>
      <c r="X68" s="16" t="str">
        <f>IF(COUNT(O68:W68)&gt;0,SUM(O68:W68),"")</f>
        <v/>
      </c>
      <c r="Y68" s="18" t="str">
        <f>IF(COUNT(M68,X68)&gt;0,M68+X68,"")</f>
        <v/>
      </c>
      <c r="Z68" s="17" t="str">
        <f>IF((SUM(AP67,AP68,AP69)+CI68)&gt;0,SUM(AP67,AP68,AP69)+CI68,"")</f>
        <v/>
      </c>
      <c r="AA68" s="19" t="str">
        <f>IF(SUM(N68,Z68)&gt;0,SUM(N68,Z68),"")</f>
        <v/>
      </c>
      <c r="AB68" s="20"/>
      <c r="AC68" s="59"/>
      <c r="AD68" s="59"/>
      <c r="AE68" s="87">
        <f t="shared" si="140"/>
        <v>0</v>
      </c>
      <c r="AF68" s="88" t="e">
        <f t="shared" si="158"/>
        <v>#N/A</v>
      </c>
      <c r="AG68" s="88" t="e">
        <f t="shared" si="158"/>
        <v>#N/A</v>
      </c>
      <c r="AH68" s="88" t="e">
        <f t="shared" si="158"/>
        <v>#N/A</v>
      </c>
      <c r="AI68" s="88" t="e">
        <f t="shared" si="158"/>
        <v>#N/A</v>
      </c>
      <c r="AJ68" s="88" t="e">
        <f t="shared" si="158"/>
        <v>#N/A</v>
      </c>
      <c r="AK68" s="88" t="e">
        <f t="shared" si="158"/>
        <v>#N/A</v>
      </c>
      <c r="AL68" s="88" t="e">
        <f t="shared" si="158"/>
        <v>#N/A</v>
      </c>
      <c r="AM68" s="88" t="e">
        <f t="shared" si="158"/>
        <v>#N/A</v>
      </c>
      <c r="AN68" s="88" t="e">
        <f t="shared" si="158"/>
        <v>#N/A</v>
      </c>
      <c r="AO68" s="88"/>
      <c r="AP68" s="88">
        <f t="shared" si="142"/>
        <v>0</v>
      </c>
      <c r="AQ68" s="88" t="e">
        <f t="shared" si="159"/>
        <v>#N/A</v>
      </c>
      <c r="AR68" s="88" t="e">
        <f t="shared" si="159"/>
        <v>#N/A</v>
      </c>
      <c r="AS68" s="88" t="e">
        <f t="shared" si="159"/>
        <v>#N/A</v>
      </c>
      <c r="AT68" s="88" t="e">
        <f t="shared" si="159"/>
        <v>#N/A</v>
      </c>
      <c r="AU68" s="88" t="e">
        <f t="shared" si="159"/>
        <v>#N/A</v>
      </c>
      <c r="AV68" s="88" t="e">
        <f t="shared" si="159"/>
        <v>#N/A</v>
      </c>
      <c r="AW68" s="88" t="e">
        <f t="shared" si="159"/>
        <v>#N/A</v>
      </c>
      <c r="AX68" s="88" t="e">
        <f t="shared" si="159"/>
        <v>#N/A</v>
      </c>
      <c r="AY68" s="89" t="e">
        <f t="shared" si="159"/>
        <v>#N/A</v>
      </c>
      <c r="AZ68" s="59"/>
      <c r="BA68" s="59"/>
      <c r="BB68" s="59"/>
      <c r="BC68" s="59">
        <f t="shared" ref="BC68:BK68" si="160">IF(ISNUMBER(D68),IF(RANK(D68,D62:D83,1)=1,1,0),0)</f>
        <v>0</v>
      </c>
      <c r="BD68" s="59">
        <f t="shared" si="160"/>
        <v>0</v>
      </c>
      <c r="BE68" s="59">
        <f t="shared" si="160"/>
        <v>0</v>
      </c>
      <c r="BF68" s="59">
        <f t="shared" si="160"/>
        <v>0</v>
      </c>
      <c r="BG68" s="59">
        <f t="shared" si="160"/>
        <v>0</v>
      </c>
      <c r="BH68" s="59">
        <f t="shared" si="160"/>
        <v>0</v>
      </c>
      <c r="BI68" s="59">
        <f t="shared" si="160"/>
        <v>0</v>
      </c>
      <c r="BJ68" s="59">
        <f t="shared" si="160"/>
        <v>0</v>
      </c>
      <c r="BK68" s="59">
        <f t="shared" si="160"/>
        <v>0</v>
      </c>
      <c r="BL68" s="59"/>
      <c r="BM68" s="59"/>
      <c r="BN68" s="59">
        <f t="shared" ref="BN68:BV68" si="161">IF(ISNUMBER(O68),IF(RANK(O68,O62:O83,1)=1,1,0),0)</f>
        <v>0</v>
      </c>
      <c r="BO68" s="59">
        <f t="shared" si="161"/>
        <v>0</v>
      </c>
      <c r="BP68" s="59">
        <f t="shared" si="161"/>
        <v>0</v>
      </c>
      <c r="BQ68" s="59">
        <f t="shared" si="161"/>
        <v>0</v>
      </c>
      <c r="BR68" s="59">
        <f t="shared" si="161"/>
        <v>0</v>
      </c>
      <c r="BS68" s="59">
        <f t="shared" si="161"/>
        <v>0</v>
      </c>
      <c r="BT68" s="59">
        <f t="shared" si="161"/>
        <v>0</v>
      </c>
      <c r="BU68" s="59">
        <f t="shared" si="161"/>
        <v>0</v>
      </c>
      <c r="BV68" s="59">
        <f t="shared" si="161"/>
        <v>0</v>
      </c>
      <c r="BW68" s="59"/>
      <c r="BX68" s="64">
        <f>SUM(BY68:CG68)</f>
        <v>0</v>
      </c>
      <c r="BY68" s="68">
        <f>IF(AND(BC68=1,BC$84=1),$AD$86,0)</f>
        <v>0</v>
      </c>
      <c r="BZ68" s="68">
        <f t="shared" ref="BZ68:CG68" si="162">IF(AND(BD68=1,BD$84=1),$AD$86,0)</f>
        <v>0</v>
      </c>
      <c r="CA68" s="68">
        <f t="shared" si="162"/>
        <v>0</v>
      </c>
      <c r="CB68" s="68">
        <f t="shared" si="162"/>
        <v>0</v>
      </c>
      <c r="CC68" s="68">
        <f t="shared" si="162"/>
        <v>0</v>
      </c>
      <c r="CD68" s="68">
        <f t="shared" si="162"/>
        <v>0</v>
      </c>
      <c r="CE68" s="68">
        <f t="shared" si="162"/>
        <v>0</v>
      </c>
      <c r="CF68" s="68">
        <f t="shared" si="162"/>
        <v>0</v>
      </c>
      <c r="CG68" s="68">
        <f t="shared" si="162"/>
        <v>0</v>
      </c>
      <c r="CH68" s="59"/>
      <c r="CI68" s="64">
        <f>SUM(CJ68:CR68)</f>
        <v>0</v>
      </c>
      <c r="CJ68" s="68">
        <f>IF(AND(BN68=1,BN$84=1),$AD$86,0)</f>
        <v>0</v>
      </c>
      <c r="CK68" s="68">
        <f t="shared" ref="CK68:CR68" si="163">IF(AND(BO68=1,BO$84=1),$AD$86,0)</f>
        <v>0</v>
      </c>
      <c r="CL68" s="68">
        <f t="shared" si="163"/>
        <v>0</v>
      </c>
      <c r="CM68" s="68">
        <f t="shared" si="163"/>
        <v>0</v>
      </c>
      <c r="CN68" s="68">
        <f t="shared" si="163"/>
        <v>0</v>
      </c>
      <c r="CO68" s="68">
        <f t="shared" si="163"/>
        <v>0</v>
      </c>
      <c r="CP68" s="68">
        <f t="shared" si="163"/>
        <v>0</v>
      </c>
      <c r="CQ68" s="68">
        <f t="shared" si="163"/>
        <v>0</v>
      </c>
      <c r="CR68" s="68">
        <f t="shared" si="163"/>
        <v>0</v>
      </c>
      <c r="CS68" s="68">
        <f>IF(AND(BW68=1,BW$84=1),1,0)</f>
        <v>0</v>
      </c>
      <c r="CT68" s="59"/>
    </row>
    <row r="69" spans="1:98" ht="11.45" hidden="1" customHeight="1" thickBot="1" x14ac:dyDescent="0.25">
      <c r="A69" s="6"/>
      <c r="B69" s="21"/>
      <c r="C69" s="186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24"/>
      <c r="O69" s="22"/>
      <c r="P69" s="22"/>
      <c r="Q69" s="22"/>
      <c r="R69" s="22"/>
      <c r="S69" s="22"/>
      <c r="T69" s="22"/>
      <c r="U69" s="22"/>
      <c r="V69" s="22"/>
      <c r="W69" s="22"/>
      <c r="X69" s="23"/>
      <c r="Y69" s="25"/>
      <c r="Z69" s="24"/>
      <c r="AA69" s="26"/>
      <c r="AB69" s="33"/>
      <c r="AC69" s="59"/>
      <c r="AD69" s="59"/>
      <c r="AE69" s="90">
        <f t="shared" si="140"/>
        <v>0</v>
      </c>
      <c r="AF69" s="91" t="e">
        <f t="shared" ref="AF69:AN69" si="164">VLOOKUP(D69,dndpntval,3,FALSE)</f>
        <v>#N/A</v>
      </c>
      <c r="AG69" s="91" t="e">
        <f t="shared" si="164"/>
        <v>#N/A</v>
      </c>
      <c r="AH69" s="91" t="e">
        <f t="shared" si="164"/>
        <v>#N/A</v>
      </c>
      <c r="AI69" s="91" t="e">
        <f t="shared" si="164"/>
        <v>#N/A</v>
      </c>
      <c r="AJ69" s="91" t="e">
        <f t="shared" si="164"/>
        <v>#N/A</v>
      </c>
      <c r="AK69" s="91" t="e">
        <f t="shared" si="164"/>
        <v>#N/A</v>
      </c>
      <c r="AL69" s="91" t="e">
        <f t="shared" si="164"/>
        <v>#N/A</v>
      </c>
      <c r="AM69" s="91" t="e">
        <f t="shared" si="164"/>
        <v>#N/A</v>
      </c>
      <c r="AN69" s="91" t="e">
        <f t="shared" si="164"/>
        <v>#N/A</v>
      </c>
      <c r="AO69" s="91"/>
      <c r="AP69" s="91">
        <f t="shared" si="142"/>
        <v>0</v>
      </c>
      <c r="AQ69" s="91" t="e">
        <f t="shared" ref="AQ69:AY69" si="165">VLOOKUP(O69,dndpntval,3,FALSE)</f>
        <v>#N/A</v>
      </c>
      <c r="AR69" s="91" t="e">
        <f t="shared" si="165"/>
        <v>#N/A</v>
      </c>
      <c r="AS69" s="91" t="e">
        <f t="shared" si="165"/>
        <v>#N/A</v>
      </c>
      <c r="AT69" s="91" t="e">
        <f t="shared" si="165"/>
        <v>#N/A</v>
      </c>
      <c r="AU69" s="91" t="e">
        <f t="shared" si="165"/>
        <v>#N/A</v>
      </c>
      <c r="AV69" s="91" t="e">
        <f t="shared" si="165"/>
        <v>#N/A</v>
      </c>
      <c r="AW69" s="91" t="e">
        <f t="shared" si="165"/>
        <v>#N/A</v>
      </c>
      <c r="AX69" s="91" t="e">
        <f t="shared" si="165"/>
        <v>#N/A</v>
      </c>
      <c r="AY69" s="92" t="e">
        <f t="shared" si="165"/>
        <v>#N/A</v>
      </c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60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</row>
    <row r="70" spans="1:98" ht="11.45" hidden="1" customHeight="1" x14ac:dyDescent="0.2">
      <c r="A70" s="6"/>
      <c r="B70" s="27"/>
      <c r="C70" s="187"/>
      <c r="D70" s="28"/>
      <c r="E70" s="28"/>
      <c r="F70" s="28"/>
      <c r="G70" s="28"/>
      <c r="H70" s="28"/>
      <c r="I70" s="28"/>
      <c r="J70" s="28"/>
      <c r="K70" s="28"/>
      <c r="L70" s="28"/>
      <c r="M70" s="29"/>
      <c r="N70" s="30"/>
      <c r="O70" s="28"/>
      <c r="P70" s="28"/>
      <c r="Q70" s="28"/>
      <c r="R70" s="28"/>
      <c r="S70" s="28"/>
      <c r="T70" s="28"/>
      <c r="U70" s="28"/>
      <c r="V70" s="28"/>
      <c r="W70" s="28"/>
      <c r="X70" s="29"/>
      <c r="Y70" s="31"/>
      <c r="Z70" s="30"/>
      <c r="AA70" s="32"/>
      <c r="AB70" s="34"/>
      <c r="AC70" s="59"/>
      <c r="AD70" s="59"/>
      <c r="AE70" s="84">
        <f t="shared" si="140"/>
        <v>0</v>
      </c>
      <c r="AF70" s="85" t="e">
        <f t="shared" ref="AF70:AN71" si="166">VLOOKUP(D70,dndpntval,2,FALSE)</f>
        <v>#N/A</v>
      </c>
      <c r="AG70" s="85" t="e">
        <f t="shared" si="166"/>
        <v>#N/A</v>
      </c>
      <c r="AH70" s="85" t="e">
        <f t="shared" si="166"/>
        <v>#N/A</v>
      </c>
      <c r="AI70" s="85" t="e">
        <f t="shared" si="166"/>
        <v>#N/A</v>
      </c>
      <c r="AJ70" s="85" t="e">
        <f t="shared" si="166"/>
        <v>#N/A</v>
      </c>
      <c r="AK70" s="85" t="e">
        <f t="shared" si="166"/>
        <v>#N/A</v>
      </c>
      <c r="AL70" s="85" t="e">
        <f t="shared" si="166"/>
        <v>#N/A</v>
      </c>
      <c r="AM70" s="85" t="e">
        <f t="shared" si="166"/>
        <v>#N/A</v>
      </c>
      <c r="AN70" s="85" t="e">
        <f t="shared" si="166"/>
        <v>#N/A</v>
      </c>
      <c r="AO70" s="85"/>
      <c r="AP70" s="85">
        <f t="shared" si="142"/>
        <v>0</v>
      </c>
      <c r="AQ70" s="85" t="e">
        <f t="shared" ref="AQ70:AY71" si="167">VLOOKUP(O70,dndpntval,2,FALSE)</f>
        <v>#N/A</v>
      </c>
      <c r="AR70" s="85" t="e">
        <f t="shared" si="167"/>
        <v>#N/A</v>
      </c>
      <c r="AS70" s="85" t="e">
        <f t="shared" si="167"/>
        <v>#N/A</v>
      </c>
      <c r="AT70" s="85" t="e">
        <f t="shared" si="167"/>
        <v>#N/A</v>
      </c>
      <c r="AU70" s="85" t="e">
        <f t="shared" si="167"/>
        <v>#N/A</v>
      </c>
      <c r="AV70" s="85" t="e">
        <f t="shared" si="167"/>
        <v>#N/A</v>
      </c>
      <c r="AW70" s="85" t="e">
        <f t="shared" si="167"/>
        <v>#N/A</v>
      </c>
      <c r="AX70" s="85" t="e">
        <f t="shared" si="167"/>
        <v>#N/A</v>
      </c>
      <c r="AY70" s="86" t="e">
        <f t="shared" si="167"/>
        <v>#N/A</v>
      </c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60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59"/>
      <c r="CO70" s="59"/>
      <c r="CP70" s="59"/>
      <c r="CQ70" s="59"/>
      <c r="CR70" s="59"/>
      <c r="CS70" s="59"/>
      <c r="CT70" s="59"/>
    </row>
    <row r="71" spans="1:98" ht="11.45" hidden="1" customHeight="1" x14ac:dyDescent="0.2">
      <c r="A71" s="13"/>
      <c r="B71" s="14" t="str">
        <f>IF(C71&lt;&gt;"",VLOOKUP(C71,Memberslookup,2,),"")</f>
        <v/>
      </c>
      <c r="C71" s="177"/>
      <c r="D71" s="15"/>
      <c r="E71" s="15"/>
      <c r="F71" s="15"/>
      <c r="G71" s="15"/>
      <c r="H71" s="15"/>
      <c r="I71" s="15"/>
      <c r="J71" s="15"/>
      <c r="K71" s="15"/>
      <c r="L71" s="15"/>
      <c r="M71" s="16" t="str">
        <f>IF(COUNT(D71:L71)&gt;0,SUM(D71:L71),"")</f>
        <v/>
      </c>
      <c r="N71" s="17" t="str">
        <f>IF((SUM(AE70,AE71,AE72)+BX71)&gt;0,SUM(AE70,AE71,AE72)+BX71,"")</f>
        <v/>
      </c>
      <c r="O71" s="15"/>
      <c r="P71" s="15"/>
      <c r="Q71" s="15"/>
      <c r="R71" s="15"/>
      <c r="S71" s="15"/>
      <c r="T71" s="15"/>
      <c r="U71" s="15"/>
      <c r="V71" s="15"/>
      <c r="W71" s="15"/>
      <c r="X71" s="16" t="str">
        <f>IF(COUNT(O71:W71)&gt;0,SUM(O71:W71),"")</f>
        <v/>
      </c>
      <c r="Y71" s="18" t="str">
        <f>IF(COUNT(M71,X71)&gt;0,M71+X71,"")</f>
        <v/>
      </c>
      <c r="Z71" s="17" t="str">
        <f>IF((SUM(AP70,AP71,AP72)+CI71)&gt;0,SUM(AP70,AP71,AP72)+CI71,"")</f>
        <v/>
      </c>
      <c r="AA71" s="19" t="str">
        <f>IF(SUM(N71,Z71)&gt;0,SUM(N71,Z71),"")</f>
        <v/>
      </c>
      <c r="AB71" s="35"/>
      <c r="AC71" s="59"/>
      <c r="AD71" s="59"/>
      <c r="AE71" s="87">
        <f t="shared" si="140"/>
        <v>0</v>
      </c>
      <c r="AF71" s="88" t="e">
        <f t="shared" si="166"/>
        <v>#N/A</v>
      </c>
      <c r="AG71" s="88" t="e">
        <f t="shared" si="166"/>
        <v>#N/A</v>
      </c>
      <c r="AH71" s="88" t="e">
        <f t="shared" si="166"/>
        <v>#N/A</v>
      </c>
      <c r="AI71" s="88" t="e">
        <f t="shared" si="166"/>
        <v>#N/A</v>
      </c>
      <c r="AJ71" s="88" t="e">
        <f t="shared" si="166"/>
        <v>#N/A</v>
      </c>
      <c r="AK71" s="88" t="e">
        <f t="shared" si="166"/>
        <v>#N/A</v>
      </c>
      <c r="AL71" s="88" t="e">
        <f t="shared" si="166"/>
        <v>#N/A</v>
      </c>
      <c r="AM71" s="88" t="e">
        <f t="shared" si="166"/>
        <v>#N/A</v>
      </c>
      <c r="AN71" s="88" t="e">
        <f t="shared" si="166"/>
        <v>#N/A</v>
      </c>
      <c r="AO71" s="88"/>
      <c r="AP71" s="88">
        <f t="shared" si="142"/>
        <v>0</v>
      </c>
      <c r="AQ71" s="88" t="e">
        <f t="shared" si="167"/>
        <v>#N/A</v>
      </c>
      <c r="AR71" s="88" t="e">
        <f t="shared" si="167"/>
        <v>#N/A</v>
      </c>
      <c r="AS71" s="88" t="e">
        <f t="shared" si="167"/>
        <v>#N/A</v>
      </c>
      <c r="AT71" s="88" t="e">
        <f t="shared" si="167"/>
        <v>#N/A</v>
      </c>
      <c r="AU71" s="88" t="e">
        <f t="shared" si="167"/>
        <v>#N/A</v>
      </c>
      <c r="AV71" s="88" t="e">
        <f t="shared" si="167"/>
        <v>#N/A</v>
      </c>
      <c r="AW71" s="88" t="e">
        <f t="shared" si="167"/>
        <v>#N/A</v>
      </c>
      <c r="AX71" s="88" t="e">
        <f t="shared" si="167"/>
        <v>#N/A</v>
      </c>
      <c r="AY71" s="89" t="e">
        <f t="shared" si="167"/>
        <v>#N/A</v>
      </c>
      <c r="AZ71" s="59"/>
      <c r="BA71" s="59"/>
      <c r="BB71" s="59"/>
      <c r="BC71" s="59">
        <f t="shared" ref="BC71:BK71" si="168">IF(ISNUMBER(D71),IF(RANK(D71,D62:D83,1)=1,1,0),0)</f>
        <v>0</v>
      </c>
      <c r="BD71" s="59">
        <f t="shared" si="168"/>
        <v>0</v>
      </c>
      <c r="BE71" s="59">
        <f t="shared" si="168"/>
        <v>0</v>
      </c>
      <c r="BF71" s="59">
        <f t="shared" si="168"/>
        <v>0</v>
      </c>
      <c r="BG71" s="59">
        <f t="shared" si="168"/>
        <v>0</v>
      </c>
      <c r="BH71" s="59">
        <f t="shared" si="168"/>
        <v>0</v>
      </c>
      <c r="BI71" s="59">
        <f t="shared" si="168"/>
        <v>0</v>
      </c>
      <c r="BJ71" s="59">
        <f t="shared" si="168"/>
        <v>0</v>
      </c>
      <c r="BK71" s="59">
        <f t="shared" si="168"/>
        <v>0</v>
      </c>
      <c r="BL71" s="59"/>
      <c r="BM71" s="59"/>
      <c r="BN71" s="59">
        <f t="shared" ref="BN71:BV71" si="169">IF(ISNUMBER(O71),IF(RANK(O71,O62:O83,1)=1,1,0),0)</f>
        <v>0</v>
      </c>
      <c r="BO71" s="59">
        <f t="shared" si="169"/>
        <v>0</v>
      </c>
      <c r="BP71" s="59">
        <f t="shared" si="169"/>
        <v>0</v>
      </c>
      <c r="BQ71" s="59">
        <f t="shared" si="169"/>
        <v>0</v>
      </c>
      <c r="BR71" s="59">
        <f t="shared" si="169"/>
        <v>0</v>
      </c>
      <c r="BS71" s="59">
        <f t="shared" si="169"/>
        <v>0</v>
      </c>
      <c r="BT71" s="59">
        <f t="shared" si="169"/>
        <v>0</v>
      </c>
      <c r="BU71" s="59">
        <f t="shared" si="169"/>
        <v>0</v>
      </c>
      <c r="BV71" s="59">
        <f t="shared" si="169"/>
        <v>0</v>
      </c>
      <c r="BW71" s="59"/>
      <c r="BX71" s="64">
        <f>SUM(BY71:CG71)</f>
        <v>0</v>
      </c>
      <c r="BY71" s="68">
        <f>IF(AND(BC71=1,BC$84=1),$AD$86,0)</f>
        <v>0</v>
      </c>
      <c r="BZ71" s="68">
        <f t="shared" ref="BZ71:CG71" si="170">IF(AND(BD71=1,BD$84=1),$AD$86,0)</f>
        <v>0</v>
      </c>
      <c r="CA71" s="68">
        <f t="shared" si="170"/>
        <v>0</v>
      </c>
      <c r="CB71" s="68">
        <f t="shared" si="170"/>
        <v>0</v>
      </c>
      <c r="CC71" s="68">
        <f t="shared" si="170"/>
        <v>0</v>
      </c>
      <c r="CD71" s="68">
        <f t="shared" si="170"/>
        <v>0</v>
      </c>
      <c r="CE71" s="68">
        <f t="shared" si="170"/>
        <v>0</v>
      </c>
      <c r="CF71" s="68">
        <f t="shared" si="170"/>
        <v>0</v>
      </c>
      <c r="CG71" s="68">
        <f t="shared" si="170"/>
        <v>0</v>
      </c>
      <c r="CH71" s="59"/>
      <c r="CI71" s="64">
        <f>SUM(CJ71:CR71)</f>
        <v>0</v>
      </c>
      <c r="CJ71" s="68">
        <f>IF(AND(BN71=1,BN$84=1),$AD$86,0)</f>
        <v>0</v>
      </c>
      <c r="CK71" s="68">
        <f t="shared" ref="CK71:CR71" si="171">IF(AND(BO71=1,BO$84=1),$AD$86,0)</f>
        <v>0</v>
      </c>
      <c r="CL71" s="68">
        <f t="shared" si="171"/>
        <v>0</v>
      </c>
      <c r="CM71" s="68">
        <f t="shared" si="171"/>
        <v>0</v>
      </c>
      <c r="CN71" s="68">
        <f t="shared" si="171"/>
        <v>0</v>
      </c>
      <c r="CO71" s="68">
        <f t="shared" si="171"/>
        <v>0</v>
      </c>
      <c r="CP71" s="68">
        <f t="shared" si="171"/>
        <v>0</v>
      </c>
      <c r="CQ71" s="68">
        <f t="shared" si="171"/>
        <v>0</v>
      </c>
      <c r="CR71" s="68">
        <f t="shared" si="171"/>
        <v>0</v>
      </c>
      <c r="CS71" s="68">
        <f>IF(AND(BW71=1,BW$84=1),1,0)</f>
        <v>0</v>
      </c>
      <c r="CT71" s="59"/>
    </row>
    <row r="72" spans="1:98" ht="11.45" hidden="1" customHeight="1" thickBot="1" x14ac:dyDescent="0.25">
      <c r="A72" s="6"/>
      <c r="B72" s="21"/>
      <c r="C72" s="186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24"/>
      <c r="O72" s="22"/>
      <c r="P72" s="22"/>
      <c r="Q72" s="22"/>
      <c r="R72" s="22"/>
      <c r="S72" s="22"/>
      <c r="T72" s="22"/>
      <c r="U72" s="22"/>
      <c r="V72" s="22"/>
      <c r="W72" s="22"/>
      <c r="X72" s="23"/>
      <c r="Y72" s="25"/>
      <c r="Z72" s="24"/>
      <c r="AA72" s="26"/>
      <c r="AB72" s="34"/>
      <c r="AC72" s="59"/>
      <c r="AD72" s="59"/>
      <c r="AE72" s="90">
        <f t="shared" si="140"/>
        <v>0</v>
      </c>
      <c r="AF72" s="91" t="e">
        <f t="shared" ref="AF72:AN72" si="172">VLOOKUP(D72,dndpntval,3,FALSE)</f>
        <v>#N/A</v>
      </c>
      <c r="AG72" s="91" t="e">
        <f t="shared" si="172"/>
        <v>#N/A</v>
      </c>
      <c r="AH72" s="91" t="e">
        <f t="shared" si="172"/>
        <v>#N/A</v>
      </c>
      <c r="AI72" s="91" t="e">
        <f t="shared" si="172"/>
        <v>#N/A</v>
      </c>
      <c r="AJ72" s="91" t="e">
        <f t="shared" si="172"/>
        <v>#N/A</v>
      </c>
      <c r="AK72" s="91" t="e">
        <f t="shared" si="172"/>
        <v>#N/A</v>
      </c>
      <c r="AL72" s="91" t="e">
        <f t="shared" si="172"/>
        <v>#N/A</v>
      </c>
      <c r="AM72" s="91" t="e">
        <f t="shared" si="172"/>
        <v>#N/A</v>
      </c>
      <c r="AN72" s="91" t="e">
        <f t="shared" si="172"/>
        <v>#N/A</v>
      </c>
      <c r="AO72" s="91"/>
      <c r="AP72" s="91">
        <f t="shared" si="142"/>
        <v>0</v>
      </c>
      <c r="AQ72" s="91" t="e">
        <f t="shared" ref="AQ72:AY72" si="173">VLOOKUP(O72,dndpntval,3,FALSE)</f>
        <v>#N/A</v>
      </c>
      <c r="AR72" s="91" t="e">
        <f t="shared" si="173"/>
        <v>#N/A</v>
      </c>
      <c r="AS72" s="91" t="e">
        <f t="shared" si="173"/>
        <v>#N/A</v>
      </c>
      <c r="AT72" s="91" t="e">
        <f t="shared" si="173"/>
        <v>#N/A</v>
      </c>
      <c r="AU72" s="91" t="e">
        <f t="shared" si="173"/>
        <v>#N/A</v>
      </c>
      <c r="AV72" s="91" t="e">
        <f t="shared" si="173"/>
        <v>#N/A</v>
      </c>
      <c r="AW72" s="91" t="e">
        <f t="shared" si="173"/>
        <v>#N/A</v>
      </c>
      <c r="AX72" s="91" t="e">
        <f t="shared" si="173"/>
        <v>#N/A</v>
      </c>
      <c r="AY72" s="92" t="e">
        <f t="shared" si="173"/>
        <v>#N/A</v>
      </c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60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</row>
    <row r="73" spans="1:98" ht="11.45" hidden="1" customHeight="1" x14ac:dyDescent="0.2">
      <c r="A73" s="6"/>
      <c r="B73" s="27"/>
      <c r="C73" s="187"/>
      <c r="D73" s="28"/>
      <c r="E73" s="28"/>
      <c r="F73" s="28"/>
      <c r="G73" s="28"/>
      <c r="H73" s="28"/>
      <c r="I73" s="28"/>
      <c r="J73" s="28"/>
      <c r="K73" s="28"/>
      <c r="L73" s="28"/>
      <c r="M73" s="29"/>
      <c r="N73" s="30"/>
      <c r="O73" s="28"/>
      <c r="P73" s="28"/>
      <c r="Q73" s="28"/>
      <c r="R73" s="28"/>
      <c r="S73" s="28"/>
      <c r="T73" s="28"/>
      <c r="U73" s="28"/>
      <c r="V73" s="28"/>
      <c r="W73" s="28"/>
      <c r="X73" s="29"/>
      <c r="Y73" s="31"/>
      <c r="Z73" s="30"/>
      <c r="AA73" s="32"/>
      <c r="AB73" s="34"/>
      <c r="AC73" s="59"/>
      <c r="AD73" s="59"/>
      <c r="AE73" s="84">
        <f t="shared" si="140"/>
        <v>0</v>
      </c>
      <c r="AF73" s="85" t="e">
        <f t="shared" ref="AF73:AN74" si="174">VLOOKUP(D73,dndpntval,2,FALSE)</f>
        <v>#N/A</v>
      </c>
      <c r="AG73" s="85" t="e">
        <f t="shared" si="174"/>
        <v>#N/A</v>
      </c>
      <c r="AH73" s="85" t="e">
        <f t="shared" si="174"/>
        <v>#N/A</v>
      </c>
      <c r="AI73" s="85" t="e">
        <f t="shared" si="174"/>
        <v>#N/A</v>
      </c>
      <c r="AJ73" s="85" t="e">
        <f t="shared" si="174"/>
        <v>#N/A</v>
      </c>
      <c r="AK73" s="85" t="e">
        <f t="shared" si="174"/>
        <v>#N/A</v>
      </c>
      <c r="AL73" s="85" t="e">
        <f t="shared" si="174"/>
        <v>#N/A</v>
      </c>
      <c r="AM73" s="85" t="e">
        <f t="shared" si="174"/>
        <v>#N/A</v>
      </c>
      <c r="AN73" s="85" t="e">
        <f t="shared" si="174"/>
        <v>#N/A</v>
      </c>
      <c r="AO73" s="85"/>
      <c r="AP73" s="85">
        <f t="shared" si="142"/>
        <v>0</v>
      </c>
      <c r="AQ73" s="85" t="e">
        <f t="shared" ref="AQ73:AY74" si="175">VLOOKUP(O73,dndpntval,2,FALSE)</f>
        <v>#N/A</v>
      </c>
      <c r="AR73" s="85" t="e">
        <f t="shared" si="175"/>
        <v>#N/A</v>
      </c>
      <c r="AS73" s="85" t="e">
        <f t="shared" si="175"/>
        <v>#N/A</v>
      </c>
      <c r="AT73" s="85" t="e">
        <f t="shared" si="175"/>
        <v>#N/A</v>
      </c>
      <c r="AU73" s="85" t="e">
        <f t="shared" si="175"/>
        <v>#N/A</v>
      </c>
      <c r="AV73" s="85" t="e">
        <f t="shared" si="175"/>
        <v>#N/A</v>
      </c>
      <c r="AW73" s="85" t="e">
        <f t="shared" si="175"/>
        <v>#N/A</v>
      </c>
      <c r="AX73" s="85" t="e">
        <f t="shared" si="175"/>
        <v>#N/A</v>
      </c>
      <c r="AY73" s="86" t="e">
        <f t="shared" si="175"/>
        <v>#N/A</v>
      </c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60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</row>
    <row r="74" spans="1:98" ht="11.45" hidden="1" customHeight="1" x14ac:dyDescent="0.2">
      <c r="A74" s="13"/>
      <c r="B74" s="14" t="str">
        <f>IF(C74&lt;&gt;"",VLOOKUP(C74,Memberslookup,2,),"")</f>
        <v/>
      </c>
      <c r="C74" s="177"/>
      <c r="D74" s="15"/>
      <c r="E74" s="15"/>
      <c r="F74" s="15"/>
      <c r="G74" s="15"/>
      <c r="H74" s="15"/>
      <c r="I74" s="15"/>
      <c r="J74" s="15"/>
      <c r="K74" s="15"/>
      <c r="L74" s="15"/>
      <c r="M74" s="16" t="str">
        <f>IF(COUNT(D74:L74)&gt;0,SUM(D74:L74),"")</f>
        <v/>
      </c>
      <c r="N74" s="17" t="str">
        <f>IF((SUM(AE73,AE74,AE75)+BX74)&gt;0,SUM(AE73,AE74,AE75)+BX74,"")</f>
        <v/>
      </c>
      <c r="O74" s="15"/>
      <c r="P74" s="15"/>
      <c r="Q74" s="15"/>
      <c r="R74" s="15"/>
      <c r="S74" s="15"/>
      <c r="T74" s="15"/>
      <c r="U74" s="15"/>
      <c r="V74" s="15"/>
      <c r="W74" s="15"/>
      <c r="X74" s="16" t="str">
        <f>IF(COUNT(O74:W74)&gt;0,SUM(O74:W74),"")</f>
        <v/>
      </c>
      <c r="Y74" s="18" t="str">
        <f>IF(COUNT(M74,X74)&gt;0,M74+X74,"")</f>
        <v/>
      </c>
      <c r="Z74" s="17" t="str">
        <f>IF((SUM(AP73,AP74,AP75)+CI74)&gt;0,SUM(AP73,AP74,AP75)+CI74,"")</f>
        <v/>
      </c>
      <c r="AA74" s="19" t="str">
        <f>IF(SUM(N74,Z74)&gt;0,SUM(N74,Z74),"")</f>
        <v/>
      </c>
      <c r="AB74" s="35"/>
      <c r="AC74" s="59"/>
      <c r="AD74" s="59"/>
      <c r="AE74" s="87">
        <f t="shared" si="140"/>
        <v>0</v>
      </c>
      <c r="AF74" s="88" t="e">
        <f t="shared" si="174"/>
        <v>#N/A</v>
      </c>
      <c r="AG74" s="88" t="e">
        <f t="shared" si="174"/>
        <v>#N/A</v>
      </c>
      <c r="AH74" s="88" t="e">
        <f t="shared" si="174"/>
        <v>#N/A</v>
      </c>
      <c r="AI74" s="88" t="e">
        <f t="shared" si="174"/>
        <v>#N/A</v>
      </c>
      <c r="AJ74" s="88" t="e">
        <f t="shared" si="174"/>
        <v>#N/A</v>
      </c>
      <c r="AK74" s="88" t="e">
        <f t="shared" si="174"/>
        <v>#N/A</v>
      </c>
      <c r="AL74" s="88" t="e">
        <f t="shared" si="174"/>
        <v>#N/A</v>
      </c>
      <c r="AM74" s="88" t="e">
        <f t="shared" si="174"/>
        <v>#N/A</v>
      </c>
      <c r="AN74" s="88" t="e">
        <f t="shared" si="174"/>
        <v>#N/A</v>
      </c>
      <c r="AO74" s="88"/>
      <c r="AP74" s="88">
        <f t="shared" si="142"/>
        <v>0</v>
      </c>
      <c r="AQ74" s="88" t="e">
        <f t="shared" si="175"/>
        <v>#N/A</v>
      </c>
      <c r="AR74" s="88" t="e">
        <f t="shared" si="175"/>
        <v>#N/A</v>
      </c>
      <c r="AS74" s="88" t="e">
        <f t="shared" si="175"/>
        <v>#N/A</v>
      </c>
      <c r="AT74" s="88" t="e">
        <f t="shared" si="175"/>
        <v>#N/A</v>
      </c>
      <c r="AU74" s="88" t="e">
        <f t="shared" si="175"/>
        <v>#N/A</v>
      </c>
      <c r="AV74" s="88" t="e">
        <f t="shared" si="175"/>
        <v>#N/A</v>
      </c>
      <c r="AW74" s="88" t="e">
        <f t="shared" si="175"/>
        <v>#N/A</v>
      </c>
      <c r="AX74" s="88" t="e">
        <f t="shared" si="175"/>
        <v>#N/A</v>
      </c>
      <c r="AY74" s="89" t="e">
        <f t="shared" si="175"/>
        <v>#N/A</v>
      </c>
      <c r="AZ74" s="59"/>
      <c r="BA74" s="59"/>
      <c r="BB74" s="59"/>
      <c r="BC74" s="59">
        <f t="shared" ref="BC74:BK74" si="176">IF(ISNUMBER(D74),IF(RANK(D74,D62:D83,1)=1,1,0),0)</f>
        <v>0</v>
      </c>
      <c r="BD74" s="59">
        <f t="shared" si="176"/>
        <v>0</v>
      </c>
      <c r="BE74" s="59">
        <f t="shared" si="176"/>
        <v>0</v>
      </c>
      <c r="BF74" s="59">
        <f t="shared" si="176"/>
        <v>0</v>
      </c>
      <c r="BG74" s="59">
        <f t="shared" si="176"/>
        <v>0</v>
      </c>
      <c r="BH74" s="59">
        <f t="shared" si="176"/>
        <v>0</v>
      </c>
      <c r="BI74" s="59">
        <f t="shared" si="176"/>
        <v>0</v>
      </c>
      <c r="BJ74" s="59">
        <f t="shared" si="176"/>
        <v>0</v>
      </c>
      <c r="BK74" s="59">
        <f t="shared" si="176"/>
        <v>0</v>
      </c>
      <c r="BL74" s="59"/>
      <c r="BM74" s="59"/>
      <c r="BN74" s="59">
        <f t="shared" ref="BN74:BV74" si="177">IF(ISNUMBER(O74),IF(RANK(O74,O62:O83,1)=1,1,0),0)</f>
        <v>0</v>
      </c>
      <c r="BO74" s="59">
        <f t="shared" si="177"/>
        <v>0</v>
      </c>
      <c r="BP74" s="59">
        <f t="shared" si="177"/>
        <v>0</v>
      </c>
      <c r="BQ74" s="59">
        <f t="shared" si="177"/>
        <v>0</v>
      </c>
      <c r="BR74" s="59">
        <f t="shared" si="177"/>
        <v>0</v>
      </c>
      <c r="BS74" s="59">
        <f t="shared" si="177"/>
        <v>0</v>
      </c>
      <c r="BT74" s="59">
        <f t="shared" si="177"/>
        <v>0</v>
      </c>
      <c r="BU74" s="59">
        <f t="shared" si="177"/>
        <v>0</v>
      </c>
      <c r="BV74" s="59">
        <f t="shared" si="177"/>
        <v>0</v>
      </c>
      <c r="BW74" s="59"/>
      <c r="BX74" s="64">
        <f>SUM(BY74:CG74)</f>
        <v>0</v>
      </c>
      <c r="BY74" s="68">
        <f>IF(AND(BC74=1,BC$84=1),$AD$86,0)</f>
        <v>0</v>
      </c>
      <c r="BZ74" s="68">
        <f t="shared" ref="BZ74:CG74" si="178">IF(AND(BD74=1,BD$84=1),$AD$86,0)</f>
        <v>0</v>
      </c>
      <c r="CA74" s="68">
        <f t="shared" si="178"/>
        <v>0</v>
      </c>
      <c r="CB74" s="68">
        <f t="shared" si="178"/>
        <v>0</v>
      </c>
      <c r="CC74" s="68">
        <f t="shared" si="178"/>
        <v>0</v>
      </c>
      <c r="CD74" s="68">
        <f t="shared" si="178"/>
        <v>0</v>
      </c>
      <c r="CE74" s="68">
        <f t="shared" si="178"/>
        <v>0</v>
      </c>
      <c r="CF74" s="68">
        <f t="shared" si="178"/>
        <v>0</v>
      </c>
      <c r="CG74" s="68">
        <f t="shared" si="178"/>
        <v>0</v>
      </c>
      <c r="CH74" s="59"/>
      <c r="CI74" s="64">
        <f>SUM(CJ74:CR74)</f>
        <v>0</v>
      </c>
      <c r="CJ74" s="68">
        <f>IF(AND(BN74=1,BN$84=1),$AD$86,0)</f>
        <v>0</v>
      </c>
      <c r="CK74" s="68">
        <f t="shared" ref="CK74:CR74" si="179">IF(AND(BO74=1,BO$84=1),$AD$86,0)</f>
        <v>0</v>
      </c>
      <c r="CL74" s="68">
        <f t="shared" si="179"/>
        <v>0</v>
      </c>
      <c r="CM74" s="68">
        <f t="shared" si="179"/>
        <v>0</v>
      </c>
      <c r="CN74" s="68">
        <f t="shared" si="179"/>
        <v>0</v>
      </c>
      <c r="CO74" s="68">
        <f t="shared" si="179"/>
        <v>0</v>
      </c>
      <c r="CP74" s="68">
        <f t="shared" si="179"/>
        <v>0</v>
      </c>
      <c r="CQ74" s="68">
        <f t="shared" si="179"/>
        <v>0</v>
      </c>
      <c r="CR74" s="68">
        <f t="shared" si="179"/>
        <v>0</v>
      </c>
      <c r="CS74" s="68">
        <f>IF(AND(BW74=1,BW$84=1),1,0)</f>
        <v>0</v>
      </c>
      <c r="CT74" s="59"/>
    </row>
    <row r="75" spans="1:98" ht="11.45" hidden="1" customHeight="1" thickBot="1" x14ac:dyDescent="0.25">
      <c r="A75" s="6"/>
      <c r="B75" s="21"/>
      <c r="C75" s="186"/>
      <c r="D75" s="22"/>
      <c r="E75" s="22"/>
      <c r="F75" s="22"/>
      <c r="G75" s="22"/>
      <c r="H75" s="22"/>
      <c r="I75" s="22"/>
      <c r="J75" s="22"/>
      <c r="K75" s="22"/>
      <c r="L75" s="22"/>
      <c r="M75" s="23"/>
      <c r="N75" s="24"/>
      <c r="O75" s="22"/>
      <c r="P75" s="22"/>
      <c r="Q75" s="22"/>
      <c r="R75" s="22"/>
      <c r="S75" s="22"/>
      <c r="T75" s="22"/>
      <c r="U75" s="22"/>
      <c r="V75" s="22"/>
      <c r="W75" s="22"/>
      <c r="X75" s="23"/>
      <c r="Y75" s="25"/>
      <c r="Z75" s="24"/>
      <c r="AA75" s="26"/>
      <c r="AB75" s="34"/>
      <c r="AC75" s="59"/>
      <c r="AD75" s="59"/>
      <c r="AE75" s="90">
        <f t="shared" si="140"/>
        <v>0</v>
      </c>
      <c r="AF75" s="91" t="e">
        <f t="shared" ref="AF75:AN75" si="180">VLOOKUP(D75,dndpntval,3,FALSE)</f>
        <v>#N/A</v>
      </c>
      <c r="AG75" s="91" t="e">
        <f t="shared" si="180"/>
        <v>#N/A</v>
      </c>
      <c r="AH75" s="91" t="e">
        <f t="shared" si="180"/>
        <v>#N/A</v>
      </c>
      <c r="AI75" s="91" t="e">
        <f t="shared" si="180"/>
        <v>#N/A</v>
      </c>
      <c r="AJ75" s="91" t="e">
        <f t="shared" si="180"/>
        <v>#N/A</v>
      </c>
      <c r="AK75" s="91" t="e">
        <f t="shared" si="180"/>
        <v>#N/A</v>
      </c>
      <c r="AL75" s="91" t="e">
        <f t="shared" si="180"/>
        <v>#N/A</v>
      </c>
      <c r="AM75" s="91" t="e">
        <f t="shared" si="180"/>
        <v>#N/A</v>
      </c>
      <c r="AN75" s="91" t="e">
        <f t="shared" si="180"/>
        <v>#N/A</v>
      </c>
      <c r="AO75" s="91"/>
      <c r="AP75" s="91">
        <f t="shared" si="142"/>
        <v>0</v>
      </c>
      <c r="AQ75" s="91" t="e">
        <f t="shared" ref="AQ75:AY75" si="181">VLOOKUP(O75,dndpntval,3,FALSE)</f>
        <v>#N/A</v>
      </c>
      <c r="AR75" s="91" t="e">
        <f t="shared" si="181"/>
        <v>#N/A</v>
      </c>
      <c r="AS75" s="91" t="e">
        <f t="shared" si="181"/>
        <v>#N/A</v>
      </c>
      <c r="AT75" s="91" t="e">
        <f t="shared" si="181"/>
        <v>#N/A</v>
      </c>
      <c r="AU75" s="91" t="e">
        <f t="shared" si="181"/>
        <v>#N/A</v>
      </c>
      <c r="AV75" s="91" t="e">
        <f t="shared" si="181"/>
        <v>#N/A</v>
      </c>
      <c r="AW75" s="91" t="e">
        <f t="shared" si="181"/>
        <v>#N/A</v>
      </c>
      <c r="AX75" s="91" t="e">
        <f t="shared" si="181"/>
        <v>#N/A</v>
      </c>
      <c r="AY75" s="92" t="e">
        <f t="shared" si="181"/>
        <v>#N/A</v>
      </c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60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</row>
    <row r="76" spans="1:98" ht="11.45" hidden="1" customHeight="1" x14ac:dyDescent="0.2">
      <c r="A76" s="6"/>
      <c r="B76" s="27"/>
      <c r="C76" s="187"/>
      <c r="D76" s="28"/>
      <c r="E76" s="28"/>
      <c r="F76" s="28"/>
      <c r="G76" s="28"/>
      <c r="H76" s="28"/>
      <c r="I76" s="28"/>
      <c r="J76" s="28"/>
      <c r="K76" s="28"/>
      <c r="L76" s="28"/>
      <c r="M76" s="29"/>
      <c r="N76" s="30"/>
      <c r="O76" s="28"/>
      <c r="P76" s="28"/>
      <c r="Q76" s="28"/>
      <c r="R76" s="28"/>
      <c r="S76" s="28"/>
      <c r="T76" s="28"/>
      <c r="U76" s="28"/>
      <c r="V76" s="28"/>
      <c r="W76" s="28"/>
      <c r="X76" s="29"/>
      <c r="Y76" s="31"/>
      <c r="Z76" s="30"/>
      <c r="AA76" s="32"/>
      <c r="AB76" s="34"/>
      <c r="AC76" s="59"/>
      <c r="AD76" s="59"/>
      <c r="AE76" s="84">
        <f t="shared" si="140"/>
        <v>0</v>
      </c>
      <c r="AF76" s="85" t="e">
        <f t="shared" ref="AF76:AN77" si="182">VLOOKUP(D76,dndpntval,2,FALSE)</f>
        <v>#N/A</v>
      </c>
      <c r="AG76" s="85" t="e">
        <f t="shared" si="182"/>
        <v>#N/A</v>
      </c>
      <c r="AH76" s="85" t="e">
        <f t="shared" si="182"/>
        <v>#N/A</v>
      </c>
      <c r="AI76" s="85" t="e">
        <f t="shared" si="182"/>
        <v>#N/A</v>
      </c>
      <c r="AJ76" s="85" t="e">
        <f t="shared" si="182"/>
        <v>#N/A</v>
      </c>
      <c r="AK76" s="85" t="e">
        <f t="shared" si="182"/>
        <v>#N/A</v>
      </c>
      <c r="AL76" s="85" t="e">
        <f t="shared" si="182"/>
        <v>#N/A</v>
      </c>
      <c r="AM76" s="85" t="e">
        <f t="shared" si="182"/>
        <v>#N/A</v>
      </c>
      <c r="AN76" s="85" t="e">
        <f t="shared" si="182"/>
        <v>#N/A</v>
      </c>
      <c r="AO76" s="85"/>
      <c r="AP76" s="85">
        <f t="shared" si="142"/>
        <v>0</v>
      </c>
      <c r="AQ76" s="85" t="e">
        <f t="shared" ref="AQ76:AY77" si="183">VLOOKUP(O76,dndpntval,2,FALSE)</f>
        <v>#N/A</v>
      </c>
      <c r="AR76" s="85" t="e">
        <f t="shared" si="183"/>
        <v>#N/A</v>
      </c>
      <c r="AS76" s="85" t="e">
        <f t="shared" si="183"/>
        <v>#N/A</v>
      </c>
      <c r="AT76" s="85" t="e">
        <f t="shared" si="183"/>
        <v>#N/A</v>
      </c>
      <c r="AU76" s="85" t="e">
        <f t="shared" si="183"/>
        <v>#N/A</v>
      </c>
      <c r="AV76" s="85" t="e">
        <f t="shared" si="183"/>
        <v>#N/A</v>
      </c>
      <c r="AW76" s="85" t="e">
        <f t="shared" si="183"/>
        <v>#N/A</v>
      </c>
      <c r="AX76" s="85" t="e">
        <f t="shared" si="183"/>
        <v>#N/A</v>
      </c>
      <c r="AY76" s="86" t="e">
        <f t="shared" si="183"/>
        <v>#N/A</v>
      </c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60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/>
      <c r="CN76" s="59"/>
      <c r="CO76" s="59"/>
      <c r="CP76" s="59"/>
      <c r="CQ76" s="59"/>
      <c r="CR76" s="59"/>
      <c r="CS76" s="59"/>
      <c r="CT76" s="59"/>
    </row>
    <row r="77" spans="1:98" ht="11.45" hidden="1" customHeight="1" x14ac:dyDescent="0.2">
      <c r="A77" s="13"/>
      <c r="B77" s="14" t="str">
        <f>IF(C77&lt;&gt;"",VLOOKUP(C77,Memberslookup,2,),"")</f>
        <v/>
      </c>
      <c r="C77" s="177"/>
      <c r="D77" s="15"/>
      <c r="E77" s="15"/>
      <c r="F77" s="15"/>
      <c r="G77" s="15"/>
      <c r="H77" s="15"/>
      <c r="I77" s="15"/>
      <c r="J77" s="15"/>
      <c r="K77" s="15"/>
      <c r="L77" s="15"/>
      <c r="M77" s="16" t="str">
        <f>IF(COUNT(D77:L77)&gt;0,SUM(D77:L77),"")</f>
        <v/>
      </c>
      <c r="N77" s="17" t="str">
        <f>IF((SUM(AE76,AE77,AE78)+BX77)&gt;0,SUM(AE76,AE77,AE78)+BX77,"")</f>
        <v/>
      </c>
      <c r="O77" s="15"/>
      <c r="P77" s="15"/>
      <c r="Q77" s="15"/>
      <c r="R77" s="15"/>
      <c r="S77" s="15"/>
      <c r="T77" s="15"/>
      <c r="U77" s="15"/>
      <c r="V77" s="15"/>
      <c r="W77" s="15"/>
      <c r="X77" s="16" t="str">
        <f>IF(COUNT(O77:W77)&gt;0,SUM(O77:W77),"")</f>
        <v/>
      </c>
      <c r="Y77" s="18" t="str">
        <f>IF(COUNT(M77,X77)&gt;0,M77+X77,"")</f>
        <v/>
      </c>
      <c r="Z77" s="17" t="str">
        <f>IF((SUM(AP76,AP77,AP78)+CI77)&gt;0,SUM(AP76,AP77,AP78)+CI77,"")</f>
        <v/>
      </c>
      <c r="AA77" s="19" t="str">
        <f>IF(SUM(N77,Z77)&gt;0,SUM(N77,Z77),"")</f>
        <v/>
      </c>
      <c r="AB77" s="35"/>
      <c r="AC77" s="59"/>
      <c r="AD77" s="59"/>
      <c r="AE77" s="87">
        <f t="shared" si="140"/>
        <v>0</v>
      </c>
      <c r="AF77" s="88" t="e">
        <f t="shared" si="182"/>
        <v>#N/A</v>
      </c>
      <c r="AG77" s="88" t="e">
        <f t="shared" si="182"/>
        <v>#N/A</v>
      </c>
      <c r="AH77" s="88" t="e">
        <f t="shared" si="182"/>
        <v>#N/A</v>
      </c>
      <c r="AI77" s="88" t="e">
        <f t="shared" si="182"/>
        <v>#N/A</v>
      </c>
      <c r="AJ77" s="88" t="e">
        <f t="shared" si="182"/>
        <v>#N/A</v>
      </c>
      <c r="AK77" s="88" t="e">
        <f t="shared" si="182"/>
        <v>#N/A</v>
      </c>
      <c r="AL77" s="88" t="e">
        <f t="shared" si="182"/>
        <v>#N/A</v>
      </c>
      <c r="AM77" s="88" t="e">
        <f t="shared" si="182"/>
        <v>#N/A</v>
      </c>
      <c r="AN77" s="88" t="e">
        <f t="shared" si="182"/>
        <v>#N/A</v>
      </c>
      <c r="AO77" s="88"/>
      <c r="AP77" s="88">
        <f t="shared" si="142"/>
        <v>0</v>
      </c>
      <c r="AQ77" s="88" t="e">
        <f t="shared" si="183"/>
        <v>#N/A</v>
      </c>
      <c r="AR77" s="88" t="e">
        <f t="shared" si="183"/>
        <v>#N/A</v>
      </c>
      <c r="AS77" s="88" t="e">
        <f t="shared" si="183"/>
        <v>#N/A</v>
      </c>
      <c r="AT77" s="88" t="e">
        <f t="shared" si="183"/>
        <v>#N/A</v>
      </c>
      <c r="AU77" s="88" t="e">
        <f t="shared" si="183"/>
        <v>#N/A</v>
      </c>
      <c r="AV77" s="88" t="e">
        <f t="shared" si="183"/>
        <v>#N/A</v>
      </c>
      <c r="AW77" s="88" t="e">
        <f t="shared" si="183"/>
        <v>#N/A</v>
      </c>
      <c r="AX77" s="88" t="e">
        <f t="shared" si="183"/>
        <v>#N/A</v>
      </c>
      <c r="AY77" s="89" t="e">
        <f t="shared" si="183"/>
        <v>#N/A</v>
      </c>
      <c r="AZ77" s="59"/>
      <c r="BA77" s="59"/>
      <c r="BB77" s="59"/>
      <c r="BC77" s="59">
        <f t="shared" ref="BC77:BK77" si="184">IF(ISNUMBER(D77),IF(RANK(D77,D62:D83,1)=1,1,0),0)</f>
        <v>0</v>
      </c>
      <c r="BD77" s="59">
        <f t="shared" si="184"/>
        <v>0</v>
      </c>
      <c r="BE77" s="59">
        <f t="shared" si="184"/>
        <v>0</v>
      </c>
      <c r="BF77" s="59">
        <f t="shared" si="184"/>
        <v>0</v>
      </c>
      <c r="BG77" s="59">
        <f t="shared" si="184"/>
        <v>0</v>
      </c>
      <c r="BH77" s="59">
        <f t="shared" si="184"/>
        <v>0</v>
      </c>
      <c r="BI77" s="59">
        <f t="shared" si="184"/>
        <v>0</v>
      </c>
      <c r="BJ77" s="59">
        <f t="shared" si="184"/>
        <v>0</v>
      </c>
      <c r="BK77" s="59">
        <f t="shared" si="184"/>
        <v>0</v>
      </c>
      <c r="BL77" s="59"/>
      <c r="BM77" s="59"/>
      <c r="BN77" s="59">
        <f t="shared" ref="BN77:BV77" si="185">IF(ISNUMBER(O77),IF(RANK(O77,O62:O83,1)=1,1,0),0)</f>
        <v>0</v>
      </c>
      <c r="BO77" s="59">
        <f t="shared" si="185"/>
        <v>0</v>
      </c>
      <c r="BP77" s="59">
        <f t="shared" si="185"/>
        <v>0</v>
      </c>
      <c r="BQ77" s="59">
        <f t="shared" si="185"/>
        <v>0</v>
      </c>
      <c r="BR77" s="59">
        <f t="shared" si="185"/>
        <v>0</v>
      </c>
      <c r="BS77" s="59">
        <f t="shared" si="185"/>
        <v>0</v>
      </c>
      <c r="BT77" s="59">
        <f t="shared" si="185"/>
        <v>0</v>
      </c>
      <c r="BU77" s="59">
        <f t="shared" si="185"/>
        <v>0</v>
      </c>
      <c r="BV77" s="59">
        <f t="shared" si="185"/>
        <v>0</v>
      </c>
      <c r="BW77" s="59"/>
      <c r="BX77" s="64">
        <f>SUM(BY77:CG77)</f>
        <v>0</v>
      </c>
      <c r="BY77" s="68">
        <f>IF(AND(BC77=1,BC$84=1),$AD$86,0)</f>
        <v>0</v>
      </c>
      <c r="BZ77" s="68">
        <f t="shared" ref="BZ77:CG77" si="186">IF(AND(BD77=1,BD$84=1),$AD$86,0)</f>
        <v>0</v>
      </c>
      <c r="CA77" s="68">
        <f t="shared" si="186"/>
        <v>0</v>
      </c>
      <c r="CB77" s="68">
        <f t="shared" si="186"/>
        <v>0</v>
      </c>
      <c r="CC77" s="68">
        <f t="shared" si="186"/>
        <v>0</v>
      </c>
      <c r="CD77" s="68">
        <f t="shared" si="186"/>
        <v>0</v>
      </c>
      <c r="CE77" s="68">
        <f t="shared" si="186"/>
        <v>0</v>
      </c>
      <c r="CF77" s="68">
        <f t="shared" si="186"/>
        <v>0</v>
      </c>
      <c r="CG77" s="68">
        <f t="shared" si="186"/>
        <v>0</v>
      </c>
      <c r="CH77" s="59"/>
      <c r="CI77" s="64">
        <f>SUM(CJ77:CR77)</f>
        <v>0</v>
      </c>
      <c r="CJ77" s="68">
        <f>IF(AND(BN77=1,BN$84=1),$AD$86,0)</f>
        <v>0</v>
      </c>
      <c r="CK77" s="68">
        <f t="shared" ref="CK77:CR77" si="187">IF(AND(BO77=1,BO$84=1),$AD$86,0)</f>
        <v>0</v>
      </c>
      <c r="CL77" s="68">
        <f t="shared" si="187"/>
        <v>0</v>
      </c>
      <c r="CM77" s="68">
        <f t="shared" si="187"/>
        <v>0</v>
      </c>
      <c r="CN77" s="68">
        <f t="shared" si="187"/>
        <v>0</v>
      </c>
      <c r="CO77" s="68">
        <f t="shared" si="187"/>
        <v>0</v>
      </c>
      <c r="CP77" s="68">
        <f t="shared" si="187"/>
        <v>0</v>
      </c>
      <c r="CQ77" s="68">
        <f t="shared" si="187"/>
        <v>0</v>
      </c>
      <c r="CR77" s="68">
        <f t="shared" si="187"/>
        <v>0</v>
      </c>
      <c r="CS77" s="68">
        <f>IF(AND(BW77=1,BW$84=1),1,0)</f>
        <v>0</v>
      </c>
      <c r="CT77" s="59"/>
    </row>
    <row r="78" spans="1:98" ht="11.45" hidden="1" customHeight="1" thickBot="1" x14ac:dyDescent="0.25">
      <c r="A78" s="6"/>
      <c r="B78" s="21"/>
      <c r="C78" s="186"/>
      <c r="D78" s="22"/>
      <c r="E78" s="22"/>
      <c r="F78" s="22"/>
      <c r="G78" s="22"/>
      <c r="H78" s="22"/>
      <c r="I78" s="22"/>
      <c r="J78" s="22"/>
      <c r="K78" s="22"/>
      <c r="L78" s="22"/>
      <c r="M78" s="23"/>
      <c r="N78" s="24"/>
      <c r="O78" s="22"/>
      <c r="P78" s="22"/>
      <c r="Q78" s="22"/>
      <c r="R78" s="22"/>
      <c r="S78" s="22"/>
      <c r="T78" s="22"/>
      <c r="U78" s="22"/>
      <c r="V78" s="22"/>
      <c r="W78" s="22"/>
      <c r="X78" s="23"/>
      <c r="Y78" s="25"/>
      <c r="Z78" s="24"/>
      <c r="AA78" s="26"/>
      <c r="AB78" s="34"/>
      <c r="AC78" s="59"/>
      <c r="AD78" s="59"/>
      <c r="AE78" s="90">
        <f t="shared" si="140"/>
        <v>0</v>
      </c>
      <c r="AF78" s="91" t="e">
        <f t="shared" ref="AF78:AN78" si="188">VLOOKUP(D78,dndpntval,3,FALSE)</f>
        <v>#N/A</v>
      </c>
      <c r="AG78" s="91" t="e">
        <f t="shared" si="188"/>
        <v>#N/A</v>
      </c>
      <c r="AH78" s="91" t="e">
        <f t="shared" si="188"/>
        <v>#N/A</v>
      </c>
      <c r="AI78" s="91" t="e">
        <f t="shared" si="188"/>
        <v>#N/A</v>
      </c>
      <c r="AJ78" s="91" t="e">
        <f t="shared" si="188"/>
        <v>#N/A</v>
      </c>
      <c r="AK78" s="91" t="e">
        <f t="shared" si="188"/>
        <v>#N/A</v>
      </c>
      <c r="AL78" s="91" t="e">
        <f t="shared" si="188"/>
        <v>#N/A</v>
      </c>
      <c r="AM78" s="91" t="e">
        <f t="shared" si="188"/>
        <v>#N/A</v>
      </c>
      <c r="AN78" s="91" t="e">
        <f t="shared" si="188"/>
        <v>#N/A</v>
      </c>
      <c r="AO78" s="91"/>
      <c r="AP78" s="91">
        <f t="shared" si="142"/>
        <v>0</v>
      </c>
      <c r="AQ78" s="91" t="e">
        <f t="shared" ref="AQ78:AY78" si="189">VLOOKUP(O78,dndpntval,3,FALSE)</f>
        <v>#N/A</v>
      </c>
      <c r="AR78" s="91" t="e">
        <f t="shared" si="189"/>
        <v>#N/A</v>
      </c>
      <c r="AS78" s="91" t="e">
        <f t="shared" si="189"/>
        <v>#N/A</v>
      </c>
      <c r="AT78" s="91" t="e">
        <f t="shared" si="189"/>
        <v>#N/A</v>
      </c>
      <c r="AU78" s="91" t="e">
        <f t="shared" si="189"/>
        <v>#N/A</v>
      </c>
      <c r="AV78" s="91" t="e">
        <f t="shared" si="189"/>
        <v>#N/A</v>
      </c>
      <c r="AW78" s="91" t="e">
        <f t="shared" si="189"/>
        <v>#N/A</v>
      </c>
      <c r="AX78" s="91" t="e">
        <f t="shared" si="189"/>
        <v>#N/A</v>
      </c>
      <c r="AY78" s="92" t="e">
        <f t="shared" si="189"/>
        <v>#N/A</v>
      </c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60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</row>
    <row r="79" spans="1:98" ht="11.45" hidden="1" customHeight="1" x14ac:dyDescent="0.2">
      <c r="A79" s="6"/>
      <c r="B79" s="27"/>
      <c r="C79" s="187"/>
      <c r="D79" s="28"/>
      <c r="E79" s="28"/>
      <c r="F79" s="28"/>
      <c r="G79" s="28"/>
      <c r="H79" s="28"/>
      <c r="I79" s="28"/>
      <c r="J79" s="28"/>
      <c r="K79" s="28"/>
      <c r="L79" s="28"/>
      <c r="M79" s="29"/>
      <c r="N79" s="30"/>
      <c r="O79" s="28"/>
      <c r="P79" s="28"/>
      <c r="Q79" s="28"/>
      <c r="R79" s="28"/>
      <c r="S79" s="28"/>
      <c r="T79" s="28"/>
      <c r="U79" s="28"/>
      <c r="V79" s="28"/>
      <c r="W79" s="28"/>
      <c r="X79" s="29"/>
      <c r="Y79" s="31"/>
      <c r="Z79" s="30"/>
      <c r="AA79" s="32"/>
      <c r="AB79" s="34"/>
      <c r="AC79" s="59"/>
      <c r="AD79" s="59"/>
      <c r="AE79" s="84">
        <f t="shared" si="140"/>
        <v>0</v>
      </c>
      <c r="AF79" s="85" t="e">
        <f t="shared" ref="AF79:AN80" si="190">VLOOKUP(D79,dndpntval,2,FALSE)</f>
        <v>#N/A</v>
      </c>
      <c r="AG79" s="85" t="e">
        <f t="shared" si="190"/>
        <v>#N/A</v>
      </c>
      <c r="AH79" s="85" t="e">
        <f t="shared" si="190"/>
        <v>#N/A</v>
      </c>
      <c r="AI79" s="85" t="e">
        <f t="shared" si="190"/>
        <v>#N/A</v>
      </c>
      <c r="AJ79" s="85" t="e">
        <f t="shared" si="190"/>
        <v>#N/A</v>
      </c>
      <c r="AK79" s="85" t="e">
        <f t="shared" si="190"/>
        <v>#N/A</v>
      </c>
      <c r="AL79" s="85" t="e">
        <f t="shared" si="190"/>
        <v>#N/A</v>
      </c>
      <c r="AM79" s="85" t="e">
        <f t="shared" si="190"/>
        <v>#N/A</v>
      </c>
      <c r="AN79" s="85" t="e">
        <f t="shared" si="190"/>
        <v>#N/A</v>
      </c>
      <c r="AO79" s="85"/>
      <c r="AP79" s="85">
        <f t="shared" si="142"/>
        <v>0</v>
      </c>
      <c r="AQ79" s="85" t="e">
        <f t="shared" ref="AQ79:AY80" si="191">VLOOKUP(O79,dndpntval,2,FALSE)</f>
        <v>#N/A</v>
      </c>
      <c r="AR79" s="85" t="e">
        <f t="shared" si="191"/>
        <v>#N/A</v>
      </c>
      <c r="AS79" s="85" t="e">
        <f t="shared" si="191"/>
        <v>#N/A</v>
      </c>
      <c r="AT79" s="85" t="e">
        <f t="shared" si="191"/>
        <v>#N/A</v>
      </c>
      <c r="AU79" s="85" t="e">
        <f t="shared" si="191"/>
        <v>#N/A</v>
      </c>
      <c r="AV79" s="85" t="e">
        <f t="shared" si="191"/>
        <v>#N/A</v>
      </c>
      <c r="AW79" s="85" t="e">
        <f t="shared" si="191"/>
        <v>#N/A</v>
      </c>
      <c r="AX79" s="85" t="e">
        <f t="shared" si="191"/>
        <v>#N/A</v>
      </c>
      <c r="AY79" s="86" t="e">
        <f t="shared" si="191"/>
        <v>#N/A</v>
      </c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60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</row>
    <row r="80" spans="1:98" ht="11.45" hidden="1" customHeight="1" x14ac:dyDescent="0.2">
      <c r="A80" s="13"/>
      <c r="B80" s="14" t="str">
        <f>IF(C80&lt;&gt;"",VLOOKUP(C80,Memberslookup,2,),"")</f>
        <v/>
      </c>
      <c r="C80" s="177"/>
      <c r="D80" s="15"/>
      <c r="E80" s="15"/>
      <c r="F80" s="15"/>
      <c r="G80" s="15"/>
      <c r="H80" s="15"/>
      <c r="I80" s="15"/>
      <c r="J80" s="15"/>
      <c r="K80" s="15"/>
      <c r="L80" s="15"/>
      <c r="M80" s="16" t="str">
        <f>IF(COUNT(D80:L80)&gt;0,SUM(D80:L80),"")</f>
        <v/>
      </c>
      <c r="N80" s="17" t="str">
        <f>IF((SUM(AE79,AE80,AE81)+BX80)&gt;0,SUM(AE79,AE80,AE81)+BX80,"")</f>
        <v/>
      </c>
      <c r="O80" s="15"/>
      <c r="P80" s="15"/>
      <c r="Q80" s="15"/>
      <c r="R80" s="15"/>
      <c r="S80" s="15"/>
      <c r="T80" s="15"/>
      <c r="U80" s="15"/>
      <c r="V80" s="15"/>
      <c r="W80" s="15"/>
      <c r="X80" s="16" t="str">
        <f>IF(COUNT(O80:W80)&gt;0,SUM(O80:W80),"")</f>
        <v/>
      </c>
      <c r="Y80" s="18" t="str">
        <f>IF(COUNT(M80,X80)&gt;0,M80+X80,"")</f>
        <v/>
      </c>
      <c r="Z80" s="17" t="str">
        <f>IF((SUM(AP79,AP80,AP81)+CI80)&gt;0,SUM(AP79,AP80,AP81)+CI80,"")</f>
        <v/>
      </c>
      <c r="AA80" s="19" t="str">
        <f>IF(SUM(N80,Z80)&gt;0,SUM(N80,Z80),"")</f>
        <v/>
      </c>
      <c r="AB80" s="35"/>
      <c r="AC80" s="59"/>
      <c r="AD80" s="59"/>
      <c r="AE80" s="87">
        <f t="shared" si="140"/>
        <v>0</v>
      </c>
      <c r="AF80" s="88" t="e">
        <f t="shared" si="190"/>
        <v>#N/A</v>
      </c>
      <c r="AG80" s="88" t="e">
        <f t="shared" si="190"/>
        <v>#N/A</v>
      </c>
      <c r="AH80" s="88" t="e">
        <f t="shared" si="190"/>
        <v>#N/A</v>
      </c>
      <c r="AI80" s="88" t="e">
        <f t="shared" si="190"/>
        <v>#N/A</v>
      </c>
      <c r="AJ80" s="88" t="e">
        <f t="shared" si="190"/>
        <v>#N/A</v>
      </c>
      <c r="AK80" s="88" t="e">
        <f t="shared" si="190"/>
        <v>#N/A</v>
      </c>
      <c r="AL80" s="88" t="e">
        <f t="shared" si="190"/>
        <v>#N/A</v>
      </c>
      <c r="AM80" s="88" t="e">
        <f t="shared" si="190"/>
        <v>#N/A</v>
      </c>
      <c r="AN80" s="88" t="e">
        <f t="shared" si="190"/>
        <v>#N/A</v>
      </c>
      <c r="AO80" s="88"/>
      <c r="AP80" s="88">
        <f t="shared" si="142"/>
        <v>0</v>
      </c>
      <c r="AQ80" s="88" t="e">
        <f t="shared" si="191"/>
        <v>#N/A</v>
      </c>
      <c r="AR80" s="88" t="e">
        <f t="shared" si="191"/>
        <v>#N/A</v>
      </c>
      <c r="AS80" s="88" t="e">
        <f t="shared" si="191"/>
        <v>#N/A</v>
      </c>
      <c r="AT80" s="88" t="e">
        <f t="shared" si="191"/>
        <v>#N/A</v>
      </c>
      <c r="AU80" s="88" t="e">
        <f t="shared" si="191"/>
        <v>#N/A</v>
      </c>
      <c r="AV80" s="88" t="e">
        <f t="shared" si="191"/>
        <v>#N/A</v>
      </c>
      <c r="AW80" s="88" t="e">
        <f t="shared" si="191"/>
        <v>#N/A</v>
      </c>
      <c r="AX80" s="88" t="e">
        <f t="shared" si="191"/>
        <v>#N/A</v>
      </c>
      <c r="AY80" s="89" t="e">
        <f t="shared" si="191"/>
        <v>#N/A</v>
      </c>
      <c r="AZ80" s="59"/>
      <c r="BA80" s="59"/>
      <c r="BB80" s="59"/>
      <c r="BC80" s="59">
        <f t="shared" ref="BC80:BK80" si="192">IF(ISNUMBER(D80),IF(RANK(D80,D62:D83,1)=1,1,0),0)</f>
        <v>0</v>
      </c>
      <c r="BD80" s="59">
        <f t="shared" si="192"/>
        <v>0</v>
      </c>
      <c r="BE80" s="59">
        <f t="shared" si="192"/>
        <v>0</v>
      </c>
      <c r="BF80" s="59">
        <f t="shared" si="192"/>
        <v>0</v>
      </c>
      <c r="BG80" s="59">
        <f t="shared" si="192"/>
        <v>0</v>
      </c>
      <c r="BH80" s="59">
        <f t="shared" si="192"/>
        <v>0</v>
      </c>
      <c r="BI80" s="59">
        <f t="shared" si="192"/>
        <v>0</v>
      </c>
      <c r="BJ80" s="59">
        <f t="shared" si="192"/>
        <v>0</v>
      </c>
      <c r="BK80" s="59">
        <f t="shared" si="192"/>
        <v>0</v>
      </c>
      <c r="BL80" s="59"/>
      <c r="BM80" s="59"/>
      <c r="BN80" s="59">
        <f t="shared" ref="BN80:BV80" si="193">IF(ISNUMBER(O80),IF(RANK(O80,O62:O83,1)=1,1,0),0)</f>
        <v>0</v>
      </c>
      <c r="BO80" s="59">
        <f t="shared" si="193"/>
        <v>0</v>
      </c>
      <c r="BP80" s="59">
        <f t="shared" si="193"/>
        <v>0</v>
      </c>
      <c r="BQ80" s="59">
        <f t="shared" si="193"/>
        <v>0</v>
      </c>
      <c r="BR80" s="59">
        <f t="shared" si="193"/>
        <v>0</v>
      </c>
      <c r="BS80" s="59">
        <f t="shared" si="193"/>
        <v>0</v>
      </c>
      <c r="BT80" s="59">
        <f t="shared" si="193"/>
        <v>0</v>
      </c>
      <c r="BU80" s="59">
        <f t="shared" si="193"/>
        <v>0</v>
      </c>
      <c r="BV80" s="59">
        <f t="shared" si="193"/>
        <v>0</v>
      </c>
      <c r="BW80" s="59"/>
      <c r="BX80" s="64">
        <f>SUM(BY80:CG80)</f>
        <v>0</v>
      </c>
      <c r="BY80" s="68">
        <f>IF(AND(BC80=1,BC$84=1),$AD$86,0)</f>
        <v>0</v>
      </c>
      <c r="BZ80" s="68">
        <f t="shared" ref="BZ80:CG80" si="194">IF(AND(BD80=1,BD$84=1),$AD$86,0)</f>
        <v>0</v>
      </c>
      <c r="CA80" s="68">
        <f t="shared" si="194"/>
        <v>0</v>
      </c>
      <c r="CB80" s="68">
        <f t="shared" si="194"/>
        <v>0</v>
      </c>
      <c r="CC80" s="68">
        <f t="shared" si="194"/>
        <v>0</v>
      </c>
      <c r="CD80" s="68">
        <f t="shared" si="194"/>
        <v>0</v>
      </c>
      <c r="CE80" s="68">
        <f t="shared" si="194"/>
        <v>0</v>
      </c>
      <c r="CF80" s="68">
        <f t="shared" si="194"/>
        <v>0</v>
      </c>
      <c r="CG80" s="68">
        <f t="shared" si="194"/>
        <v>0</v>
      </c>
      <c r="CH80" s="59"/>
      <c r="CI80" s="64">
        <f>SUM(CJ80:CR80)</f>
        <v>0</v>
      </c>
      <c r="CJ80" s="68">
        <f>IF(AND(BN80=1,BN$84=1),$AD$86,0)</f>
        <v>0</v>
      </c>
      <c r="CK80" s="68">
        <f t="shared" ref="CK80:CR80" si="195">IF(AND(BO80=1,BO$84=1),$AD$86,0)</f>
        <v>0</v>
      </c>
      <c r="CL80" s="68">
        <f t="shared" si="195"/>
        <v>0</v>
      </c>
      <c r="CM80" s="68">
        <f t="shared" si="195"/>
        <v>0</v>
      </c>
      <c r="CN80" s="68">
        <f t="shared" si="195"/>
        <v>0</v>
      </c>
      <c r="CO80" s="68">
        <f t="shared" si="195"/>
        <v>0</v>
      </c>
      <c r="CP80" s="68">
        <f t="shared" si="195"/>
        <v>0</v>
      </c>
      <c r="CQ80" s="68">
        <f t="shared" si="195"/>
        <v>0</v>
      </c>
      <c r="CR80" s="68">
        <f t="shared" si="195"/>
        <v>0</v>
      </c>
      <c r="CS80" s="68">
        <f>IF(AND(BW80=1,BW$84=1),1,0)</f>
        <v>0</v>
      </c>
      <c r="CT80" s="59"/>
    </row>
    <row r="81" spans="1:98" ht="11.45" hidden="1" customHeight="1" thickBot="1" x14ac:dyDescent="0.25">
      <c r="A81" s="6"/>
      <c r="B81" s="21"/>
      <c r="C81" s="186"/>
      <c r="D81" s="22"/>
      <c r="E81" s="22"/>
      <c r="F81" s="22"/>
      <c r="G81" s="22"/>
      <c r="H81" s="22"/>
      <c r="I81" s="22"/>
      <c r="J81" s="22"/>
      <c r="K81" s="22"/>
      <c r="L81" s="22"/>
      <c r="M81" s="23"/>
      <c r="N81" s="24"/>
      <c r="O81" s="22"/>
      <c r="P81" s="22"/>
      <c r="Q81" s="22"/>
      <c r="R81" s="22"/>
      <c r="S81" s="22"/>
      <c r="T81" s="22"/>
      <c r="U81" s="22"/>
      <c r="V81" s="22"/>
      <c r="W81" s="22"/>
      <c r="X81" s="23"/>
      <c r="Y81" s="25"/>
      <c r="Z81" s="24"/>
      <c r="AA81" s="26"/>
      <c r="AB81" s="34"/>
      <c r="AC81" s="59"/>
      <c r="AD81" s="59"/>
      <c r="AE81" s="90">
        <f t="shared" si="140"/>
        <v>0</v>
      </c>
      <c r="AF81" s="91" t="e">
        <f t="shared" ref="AF81:AN81" si="196">VLOOKUP(D81,dndpntval,3,FALSE)</f>
        <v>#N/A</v>
      </c>
      <c r="AG81" s="91" t="e">
        <f t="shared" si="196"/>
        <v>#N/A</v>
      </c>
      <c r="AH81" s="91" t="e">
        <f t="shared" si="196"/>
        <v>#N/A</v>
      </c>
      <c r="AI81" s="91" t="e">
        <f t="shared" si="196"/>
        <v>#N/A</v>
      </c>
      <c r="AJ81" s="91" t="e">
        <f t="shared" si="196"/>
        <v>#N/A</v>
      </c>
      <c r="AK81" s="91" t="e">
        <f t="shared" si="196"/>
        <v>#N/A</v>
      </c>
      <c r="AL81" s="91" t="e">
        <f t="shared" si="196"/>
        <v>#N/A</v>
      </c>
      <c r="AM81" s="91" t="e">
        <f t="shared" si="196"/>
        <v>#N/A</v>
      </c>
      <c r="AN81" s="91" t="e">
        <f t="shared" si="196"/>
        <v>#N/A</v>
      </c>
      <c r="AO81" s="91"/>
      <c r="AP81" s="91">
        <f t="shared" si="142"/>
        <v>0</v>
      </c>
      <c r="AQ81" s="91" t="e">
        <f t="shared" ref="AQ81:AY81" si="197">VLOOKUP(O81,dndpntval,3,FALSE)</f>
        <v>#N/A</v>
      </c>
      <c r="AR81" s="91" t="e">
        <f t="shared" si="197"/>
        <v>#N/A</v>
      </c>
      <c r="AS81" s="91" t="e">
        <f t="shared" si="197"/>
        <v>#N/A</v>
      </c>
      <c r="AT81" s="91" t="e">
        <f t="shared" si="197"/>
        <v>#N/A</v>
      </c>
      <c r="AU81" s="91" t="e">
        <f t="shared" si="197"/>
        <v>#N/A</v>
      </c>
      <c r="AV81" s="91" t="e">
        <f t="shared" si="197"/>
        <v>#N/A</v>
      </c>
      <c r="AW81" s="91" t="e">
        <f t="shared" si="197"/>
        <v>#N/A</v>
      </c>
      <c r="AX81" s="91" t="e">
        <f t="shared" si="197"/>
        <v>#N/A</v>
      </c>
      <c r="AY81" s="92" t="e">
        <f t="shared" si="197"/>
        <v>#N/A</v>
      </c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60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</row>
    <row r="82" spans="1:98" ht="11.45" hidden="1" customHeight="1" x14ac:dyDescent="0.2">
      <c r="A82" s="6"/>
      <c r="B82" s="27"/>
      <c r="C82" s="187"/>
      <c r="D82" s="28"/>
      <c r="E82" s="28"/>
      <c r="F82" s="28"/>
      <c r="G82" s="28"/>
      <c r="H82" s="28"/>
      <c r="I82" s="28"/>
      <c r="J82" s="28"/>
      <c r="K82" s="28"/>
      <c r="L82" s="28"/>
      <c r="M82" s="29"/>
      <c r="N82" s="30"/>
      <c r="O82" s="28"/>
      <c r="P82" s="28"/>
      <c r="Q82" s="28"/>
      <c r="R82" s="28"/>
      <c r="S82" s="28"/>
      <c r="T82" s="28"/>
      <c r="U82" s="28"/>
      <c r="V82" s="28"/>
      <c r="W82" s="28"/>
      <c r="X82" s="29"/>
      <c r="Y82" s="31"/>
      <c r="Z82" s="30"/>
      <c r="AA82" s="32"/>
      <c r="AB82" s="34"/>
      <c r="AC82" s="59"/>
      <c r="AD82" s="59"/>
      <c r="AE82" s="84">
        <f t="shared" si="140"/>
        <v>0</v>
      </c>
      <c r="AF82" s="85" t="e">
        <f t="shared" ref="AF82:AN83" si="198">VLOOKUP(D82,dndpntval,2,FALSE)</f>
        <v>#N/A</v>
      </c>
      <c r="AG82" s="85" t="e">
        <f t="shared" si="198"/>
        <v>#N/A</v>
      </c>
      <c r="AH82" s="85" t="e">
        <f t="shared" si="198"/>
        <v>#N/A</v>
      </c>
      <c r="AI82" s="85" t="e">
        <f t="shared" si="198"/>
        <v>#N/A</v>
      </c>
      <c r="AJ82" s="85" t="e">
        <f t="shared" si="198"/>
        <v>#N/A</v>
      </c>
      <c r="AK82" s="85" t="e">
        <f t="shared" si="198"/>
        <v>#N/A</v>
      </c>
      <c r="AL82" s="85" t="e">
        <f t="shared" si="198"/>
        <v>#N/A</v>
      </c>
      <c r="AM82" s="85" t="e">
        <f t="shared" si="198"/>
        <v>#N/A</v>
      </c>
      <c r="AN82" s="85" t="e">
        <f t="shared" si="198"/>
        <v>#N/A</v>
      </c>
      <c r="AO82" s="85"/>
      <c r="AP82" s="85">
        <f t="shared" si="142"/>
        <v>0</v>
      </c>
      <c r="AQ82" s="85" t="e">
        <f t="shared" ref="AQ82:AY83" si="199">VLOOKUP(O82,dndpntval,2,FALSE)</f>
        <v>#N/A</v>
      </c>
      <c r="AR82" s="85" t="e">
        <f t="shared" si="199"/>
        <v>#N/A</v>
      </c>
      <c r="AS82" s="85" t="e">
        <f t="shared" si="199"/>
        <v>#N/A</v>
      </c>
      <c r="AT82" s="85" t="e">
        <f t="shared" si="199"/>
        <v>#N/A</v>
      </c>
      <c r="AU82" s="85" t="e">
        <f t="shared" si="199"/>
        <v>#N/A</v>
      </c>
      <c r="AV82" s="85" t="e">
        <f t="shared" si="199"/>
        <v>#N/A</v>
      </c>
      <c r="AW82" s="85" t="e">
        <f t="shared" si="199"/>
        <v>#N/A</v>
      </c>
      <c r="AX82" s="85" t="e">
        <f t="shared" si="199"/>
        <v>#N/A</v>
      </c>
      <c r="AY82" s="86" t="e">
        <f t="shared" si="199"/>
        <v>#N/A</v>
      </c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60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59"/>
    </row>
    <row r="83" spans="1:98" ht="11.45" hidden="1" customHeight="1" x14ac:dyDescent="0.2">
      <c r="A83" s="13"/>
      <c r="B83" s="14" t="str">
        <f>IF(C83&lt;&gt;"",VLOOKUP(C83,Memberslookup,2,),"")</f>
        <v/>
      </c>
      <c r="C83" s="177"/>
      <c r="D83" s="15"/>
      <c r="E83" s="15"/>
      <c r="F83" s="15"/>
      <c r="G83" s="15"/>
      <c r="H83" s="15"/>
      <c r="I83" s="15"/>
      <c r="J83" s="15"/>
      <c r="K83" s="15"/>
      <c r="L83" s="15"/>
      <c r="M83" s="16" t="str">
        <f>IF(COUNT(D83:L83)&gt;0,SUM(D83:L83),"")</f>
        <v/>
      </c>
      <c r="N83" s="17" t="str">
        <f>IF((SUM(AE82,AE83,AE84)+BX83)&gt;0,SUM(AE82,AE83,AE84)+BX83,"")</f>
        <v/>
      </c>
      <c r="O83" s="15"/>
      <c r="P83" s="15"/>
      <c r="Q83" s="15"/>
      <c r="R83" s="15"/>
      <c r="S83" s="15"/>
      <c r="T83" s="15"/>
      <c r="U83" s="15"/>
      <c r="V83" s="15"/>
      <c r="W83" s="15"/>
      <c r="X83" s="16" t="str">
        <f>IF(COUNT(O83:W83)&gt;0,SUM(O83:W83),"")</f>
        <v/>
      </c>
      <c r="Y83" s="18" t="str">
        <f>IF(COUNT(M83,X83)&gt;0,M83+X83,"")</f>
        <v/>
      </c>
      <c r="Z83" s="17" t="str">
        <f>IF((SUM(AP82,AP83,AP84)+CI83)&gt;0,SUM(AP82,AP83,AP84)+CI83,"")</f>
        <v/>
      </c>
      <c r="AA83" s="19" t="str">
        <f>IF(SUM(N83,Z83)&gt;0,SUM(N83,Z83),"")</f>
        <v/>
      </c>
      <c r="AB83" s="35"/>
      <c r="AC83" s="59"/>
      <c r="AD83" s="59"/>
      <c r="AE83" s="87">
        <f t="shared" si="140"/>
        <v>0</v>
      </c>
      <c r="AF83" s="88" t="e">
        <f t="shared" si="198"/>
        <v>#N/A</v>
      </c>
      <c r="AG83" s="88" t="e">
        <f t="shared" si="198"/>
        <v>#N/A</v>
      </c>
      <c r="AH83" s="88" t="e">
        <f t="shared" si="198"/>
        <v>#N/A</v>
      </c>
      <c r="AI83" s="88" t="e">
        <f t="shared" si="198"/>
        <v>#N/A</v>
      </c>
      <c r="AJ83" s="88" t="e">
        <f t="shared" si="198"/>
        <v>#N/A</v>
      </c>
      <c r="AK83" s="88" t="e">
        <f t="shared" si="198"/>
        <v>#N/A</v>
      </c>
      <c r="AL83" s="88" t="e">
        <f t="shared" si="198"/>
        <v>#N/A</v>
      </c>
      <c r="AM83" s="88" t="e">
        <f t="shared" si="198"/>
        <v>#N/A</v>
      </c>
      <c r="AN83" s="88" t="e">
        <f t="shared" si="198"/>
        <v>#N/A</v>
      </c>
      <c r="AO83" s="88"/>
      <c r="AP83" s="88">
        <f t="shared" si="142"/>
        <v>0</v>
      </c>
      <c r="AQ83" s="88" t="e">
        <f t="shared" si="199"/>
        <v>#N/A</v>
      </c>
      <c r="AR83" s="88" t="e">
        <f t="shared" si="199"/>
        <v>#N/A</v>
      </c>
      <c r="AS83" s="88" t="e">
        <f t="shared" si="199"/>
        <v>#N/A</v>
      </c>
      <c r="AT83" s="88" t="e">
        <f t="shared" si="199"/>
        <v>#N/A</v>
      </c>
      <c r="AU83" s="88" t="e">
        <f t="shared" si="199"/>
        <v>#N/A</v>
      </c>
      <c r="AV83" s="88" t="e">
        <f t="shared" si="199"/>
        <v>#N/A</v>
      </c>
      <c r="AW83" s="88" t="e">
        <f t="shared" si="199"/>
        <v>#N/A</v>
      </c>
      <c r="AX83" s="88" t="e">
        <f t="shared" si="199"/>
        <v>#N/A</v>
      </c>
      <c r="AY83" s="89" t="e">
        <f t="shared" si="199"/>
        <v>#N/A</v>
      </c>
      <c r="AZ83" s="59"/>
      <c r="BA83" s="59"/>
      <c r="BB83" s="59"/>
      <c r="BC83" s="59">
        <f t="shared" ref="BC83:BK83" si="200">IF(ISNUMBER(D83),IF(RANK(D83,D62:D83,1)=1,1,0),0)</f>
        <v>0</v>
      </c>
      <c r="BD83" s="59">
        <f t="shared" si="200"/>
        <v>0</v>
      </c>
      <c r="BE83" s="59">
        <f t="shared" si="200"/>
        <v>0</v>
      </c>
      <c r="BF83" s="59">
        <f t="shared" si="200"/>
        <v>0</v>
      </c>
      <c r="BG83" s="59">
        <f t="shared" si="200"/>
        <v>0</v>
      </c>
      <c r="BH83" s="59">
        <f t="shared" si="200"/>
        <v>0</v>
      </c>
      <c r="BI83" s="59">
        <f t="shared" si="200"/>
        <v>0</v>
      </c>
      <c r="BJ83" s="59">
        <f t="shared" si="200"/>
        <v>0</v>
      </c>
      <c r="BK83" s="59">
        <f t="shared" si="200"/>
        <v>0</v>
      </c>
      <c r="BL83" s="59"/>
      <c r="BM83" s="59"/>
      <c r="BN83" s="59">
        <f t="shared" ref="BN83:BV83" si="201">IF(ISNUMBER(O83),IF(RANK(O83,O62:O83,1)=1,1,0),0)</f>
        <v>0</v>
      </c>
      <c r="BO83" s="59">
        <f t="shared" si="201"/>
        <v>0</v>
      </c>
      <c r="BP83" s="59">
        <f t="shared" si="201"/>
        <v>0</v>
      </c>
      <c r="BQ83" s="59">
        <f t="shared" si="201"/>
        <v>0</v>
      </c>
      <c r="BR83" s="59">
        <f t="shared" si="201"/>
        <v>0</v>
      </c>
      <c r="BS83" s="59">
        <f t="shared" si="201"/>
        <v>0</v>
      </c>
      <c r="BT83" s="59">
        <f t="shared" si="201"/>
        <v>0</v>
      </c>
      <c r="BU83" s="59">
        <f t="shared" si="201"/>
        <v>0</v>
      </c>
      <c r="BV83" s="59">
        <f t="shared" si="201"/>
        <v>0</v>
      </c>
      <c r="BW83" s="59"/>
      <c r="BX83" s="64">
        <f>SUM(BY83:CG83)</f>
        <v>0</v>
      </c>
      <c r="BY83" s="68">
        <f>IF(AND(BC83=1,BC$84=1),$AD$86,0)</f>
        <v>0</v>
      </c>
      <c r="BZ83" s="68">
        <f t="shared" ref="BZ83:CG83" si="202">IF(AND(BD83=1,BD$84=1),$AD$86,0)</f>
        <v>0</v>
      </c>
      <c r="CA83" s="68">
        <f t="shared" si="202"/>
        <v>0</v>
      </c>
      <c r="CB83" s="68">
        <f t="shared" si="202"/>
        <v>0</v>
      </c>
      <c r="CC83" s="68">
        <f t="shared" si="202"/>
        <v>0</v>
      </c>
      <c r="CD83" s="68">
        <f t="shared" si="202"/>
        <v>0</v>
      </c>
      <c r="CE83" s="68">
        <f t="shared" si="202"/>
        <v>0</v>
      </c>
      <c r="CF83" s="68">
        <f t="shared" si="202"/>
        <v>0</v>
      </c>
      <c r="CG83" s="68">
        <f t="shared" si="202"/>
        <v>0</v>
      </c>
      <c r="CH83" s="59"/>
      <c r="CI83" s="64">
        <f>SUM(CJ83:CR83)</f>
        <v>0</v>
      </c>
      <c r="CJ83" s="68">
        <f>IF(AND(BN83=1,BN$84=1),$AD$86,0)</f>
        <v>0</v>
      </c>
      <c r="CK83" s="68">
        <f t="shared" ref="CK83:CR83" si="203">IF(AND(BO83=1,BO$84=1),$AD$86,0)</f>
        <v>0</v>
      </c>
      <c r="CL83" s="68">
        <f t="shared" si="203"/>
        <v>0</v>
      </c>
      <c r="CM83" s="68">
        <f t="shared" si="203"/>
        <v>0</v>
      </c>
      <c r="CN83" s="68">
        <f t="shared" si="203"/>
        <v>0</v>
      </c>
      <c r="CO83" s="68">
        <f t="shared" si="203"/>
        <v>0</v>
      </c>
      <c r="CP83" s="68">
        <f t="shared" si="203"/>
        <v>0</v>
      </c>
      <c r="CQ83" s="68">
        <f t="shared" si="203"/>
        <v>0</v>
      </c>
      <c r="CR83" s="68">
        <f t="shared" si="203"/>
        <v>0</v>
      </c>
      <c r="CS83" s="68">
        <f>IF(AND(BW83=1,BW$84=1),1,0)</f>
        <v>0</v>
      </c>
      <c r="CT83" s="59"/>
    </row>
    <row r="84" spans="1:98" ht="15" hidden="1" thickBot="1" x14ac:dyDescent="0.25">
      <c r="A84" s="6"/>
      <c r="B84" s="36"/>
      <c r="C84" s="188"/>
      <c r="D84" s="37"/>
      <c r="E84" s="37"/>
      <c r="F84" s="37"/>
      <c r="G84" s="37"/>
      <c r="H84" s="37"/>
      <c r="I84" s="37"/>
      <c r="J84" s="37"/>
      <c r="K84" s="37"/>
      <c r="L84" s="37"/>
      <c r="M84" s="38"/>
      <c r="N84" s="39"/>
      <c r="O84" s="37"/>
      <c r="P84" s="37"/>
      <c r="Q84" s="37"/>
      <c r="R84" s="37"/>
      <c r="S84" s="37"/>
      <c r="T84" s="37"/>
      <c r="U84" s="37"/>
      <c r="V84" s="37"/>
      <c r="W84" s="37"/>
      <c r="X84" s="38"/>
      <c r="Y84" s="40"/>
      <c r="Z84" s="39"/>
      <c r="AA84" s="39"/>
      <c r="AB84" s="34"/>
      <c r="AC84" s="59"/>
      <c r="AD84" s="59"/>
      <c r="AE84" s="90">
        <f t="shared" si="140"/>
        <v>0</v>
      </c>
      <c r="AF84" s="91" t="e">
        <f t="shared" ref="AF84:AN84" si="204">VLOOKUP(D84,dndpntval,3,FALSE)</f>
        <v>#N/A</v>
      </c>
      <c r="AG84" s="91" t="e">
        <f t="shared" si="204"/>
        <v>#N/A</v>
      </c>
      <c r="AH84" s="91" t="e">
        <f t="shared" si="204"/>
        <v>#N/A</v>
      </c>
      <c r="AI84" s="91" t="e">
        <f t="shared" si="204"/>
        <v>#N/A</v>
      </c>
      <c r="AJ84" s="91" t="e">
        <f t="shared" si="204"/>
        <v>#N/A</v>
      </c>
      <c r="AK84" s="91" t="e">
        <f t="shared" si="204"/>
        <v>#N/A</v>
      </c>
      <c r="AL84" s="91" t="e">
        <f t="shared" si="204"/>
        <v>#N/A</v>
      </c>
      <c r="AM84" s="91" t="e">
        <f t="shared" si="204"/>
        <v>#N/A</v>
      </c>
      <c r="AN84" s="91" t="e">
        <f t="shared" si="204"/>
        <v>#N/A</v>
      </c>
      <c r="AO84" s="91"/>
      <c r="AP84" s="91">
        <f t="shared" si="142"/>
        <v>0</v>
      </c>
      <c r="AQ84" s="91" t="e">
        <f t="shared" ref="AQ84:AY84" si="205">VLOOKUP(O84,dndpntval,3,FALSE)</f>
        <v>#N/A</v>
      </c>
      <c r="AR84" s="91" t="e">
        <f t="shared" si="205"/>
        <v>#N/A</v>
      </c>
      <c r="AS84" s="91" t="e">
        <f t="shared" si="205"/>
        <v>#N/A</v>
      </c>
      <c r="AT84" s="91" t="e">
        <f t="shared" si="205"/>
        <v>#N/A</v>
      </c>
      <c r="AU84" s="91" t="e">
        <f t="shared" si="205"/>
        <v>#N/A</v>
      </c>
      <c r="AV84" s="91" t="e">
        <f t="shared" si="205"/>
        <v>#N/A</v>
      </c>
      <c r="AW84" s="91" t="e">
        <f t="shared" si="205"/>
        <v>#N/A</v>
      </c>
      <c r="AX84" s="91" t="e">
        <f t="shared" si="205"/>
        <v>#N/A</v>
      </c>
      <c r="AY84" s="92" t="e">
        <f t="shared" si="205"/>
        <v>#N/A</v>
      </c>
      <c r="AZ84" s="59"/>
      <c r="BA84" s="59"/>
      <c r="BB84" s="59" t="s">
        <v>18</v>
      </c>
      <c r="BC84" s="59">
        <f>SUM(BC62:BC83)</f>
        <v>0</v>
      </c>
      <c r="BD84" s="59">
        <f t="shared" ref="BD84:BK84" si="206">SUM(BD62:BD83)</f>
        <v>0</v>
      </c>
      <c r="BE84" s="59">
        <f t="shared" si="206"/>
        <v>0</v>
      </c>
      <c r="BF84" s="59">
        <f t="shared" si="206"/>
        <v>0</v>
      </c>
      <c r="BG84" s="59">
        <f t="shared" si="206"/>
        <v>0</v>
      </c>
      <c r="BH84" s="59">
        <f t="shared" si="206"/>
        <v>0</v>
      </c>
      <c r="BI84" s="59">
        <f t="shared" si="206"/>
        <v>0</v>
      </c>
      <c r="BJ84" s="59">
        <f t="shared" si="206"/>
        <v>0</v>
      </c>
      <c r="BK84" s="59">
        <f t="shared" si="206"/>
        <v>0</v>
      </c>
      <c r="BL84" s="59"/>
      <c r="BM84" s="59"/>
      <c r="BN84" s="59">
        <f>SUM(BN62:BN83)</f>
        <v>0</v>
      </c>
      <c r="BO84" s="59">
        <f t="shared" ref="BO84:BV84" si="207">SUM(BO62:BO83)</f>
        <v>0</v>
      </c>
      <c r="BP84" s="59">
        <f t="shared" si="207"/>
        <v>0</v>
      </c>
      <c r="BQ84" s="59">
        <f t="shared" si="207"/>
        <v>0</v>
      </c>
      <c r="BR84" s="59">
        <f t="shared" si="207"/>
        <v>0</v>
      </c>
      <c r="BS84" s="59">
        <f t="shared" si="207"/>
        <v>0</v>
      </c>
      <c r="BT84" s="59">
        <f t="shared" si="207"/>
        <v>0</v>
      </c>
      <c r="BU84" s="59">
        <f t="shared" si="207"/>
        <v>0</v>
      </c>
      <c r="BV84" s="59">
        <f t="shared" si="207"/>
        <v>0</v>
      </c>
      <c r="BW84" s="59"/>
      <c r="BX84" s="60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1:98" ht="16.5" hidden="1" thickTop="1" thickBot="1" x14ac:dyDescent="0.25">
      <c r="A85" s="4"/>
      <c r="B85" s="55"/>
      <c r="C85" s="56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7"/>
      <c r="AA85" s="55"/>
      <c r="AB85" s="58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 t="s">
        <v>19</v>
      </c>
      <c r="BC85" s="59">
        <f>IF(BC84&gt;1,1,0)</f>
        <v>0</v>
      </c>
      <c r="BD85" s="59">
        <f>(IF(BD84&gt;1,BC85+1,0))</f>
        <v>0</v>
      </c>
      <c r="BE85" s="59">
        <f t="shared" ref="BE85:BK85" si="208">(IF(BE84&gt;1,BD85+1,0))</f>
        <v>0</v>
      </c>
      <c r="BF85" s="59">
        <f t="shared" si="208"/>
        <v>0</v>
      </c>
      <c r="BG85" s="59">
        <f t="shared" si="208"/>
        <v>0</v>
      </c>
      <c r="BH85" s="59">
        <f t="shared" si="208"/>
        <v>0</v>
      </c>
      <c r="BI85" s="59">
        <f t="shared" si="208"/>
        <v>0</v>
      </c>
      <c r="BJ85" s="59">
        <f t="shared" si="208"/>
        <v>0</v>
      </c>
      <c r="BK85" s="59">
        <f t="shared" si="208"/>
        <v>0</v>
      </c>
      <c r="BL85" s="59"/>
      <c r="BM85" s="59"/>
      <c r="BN85" s="59">
        <f>IF(BN84&gt;1,1,0)</f>
        <v>0</v>
      </c>
      <c r="BO85" s="59">
        <f>(IF(BO84&gt;1,BN85+1,0))</f>
        <v>0</v>
      </c>
      <c r="BP85" s="59">
        <f t="shared" ref="BP85:BV85" si="209">(IF(BP84&gt;1,BO85+1,0))</f>
        <v>0</v>
      </c>
      <c r="BQ85" s="59">
        <f t="shared" si="209"/>
        <v>0</v>
      </c>
      <c r="BR85" s="59">
        <f t="shared" si="209"/>
        <v>0</v>
      </c>
      <c r="BS85" s="59">
        <f t="shared" si="209"/>
        <v>0</v>
      </c>
      <c r="BT85" s="59">
        <f t="shared" si="209"/>
        <v>0</v>
      </c>
      <c r="BU85" s="59">
        <f t="shared" si="209"/>
        <v>0</v>
      </c>
      <c r="BV85" s="59">
        <f t="shared" si="209"/>
        <v>0</v>
      </c>
      <c r="BW85" s="59"/>
      <c r="BX85" s="59"/>
      <c r="BY85" s="59"/>
      <c r="BZ85" s="59"/>
      <c r="CA85" s="59"/>
      <c r="CB85" s="59"/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1:98" ht="15" hidden="1" thickTop="1" x14ac:dyDescent="0.2">
      <c r="A86" s="93"/>
      <c r="B86" s="93"/>
      <c r="C86" s="94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5"/>
      <c r="AA86" s="93"/>
      <c r="AB86" s="93"/>
      <c r="AC86" s="46">
        <f>COUNT(B61:B84)</f>
        <v>0</v>
      </c>
      <c r="AD86" s="80">
        <f>(AC86-3)*(1/3)+1</f>
        <v>0</v>
      </c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</row>
    <row r="87" spans="1:98" ht="15" thickTop="1" x14ac:dyDescent="0.2"/>
  </sheetData>
  <mergeCells count="6">
    <mergeCell ref="D31:E31"/>
    <mergeCell ref="D59:E59"/>
    <mergeCell ref="L3:AA3"/>
    <mergeCell ref="L31:AA31"/>
    <mergeCell ref="L59:AA59"/>
    <mergeCell ref="D3:E3"/>
  </mergeCells>
  <conditionalFormatting sqref="AC34:CT54">
    <cfRule type="expression" dxfId="7" priority="7">
      <formula>AND(CF17=1,CF$56=1)</formula>
    </cfRule>
  </conditionalFormatting>
  <conditionalFormatting sqref="BY55:CR55">
    <cfRule type="expression" dxfId="6" priority="4">
      <formula>AND(EB38=1,EB$56=1)</formula>
    </cfRule>
  </conditionalFormatting>
  <conditionalFormatting sqref="D6:L27 O6:W27">
    <cfRule type="expression" dxfId="5" priority="19">
      <formula>AND(BC6=1,BC$28=1,D7="X X")</formula>
    </cfRule>
    <cfRule type="expression" dxfId="4" priority="20">
      <formula>AND(BC6=1,BC$28=1)</formula>
    </cfRule>
  </conditionalFormatting>
  <conditionalFormatting sqref="D34:L55 O34:W55">
    <cfRule type="expression" dxfId="3" priority="23">
      <formula>AND(BC34=1,BC$56=1,D35="X X")</formula>
    </cfRule>
    <cfRule type="expression" dxfId="2" priority="24">
      <formula>AND(BC34=1,BC$56=1)</formula>
    </cfRule>
  </conditionalFormatting>
  <conditionalFormatting sqref="D62:L83 O62:W83">
    <cfRule type="expression" dxfId="1" priority="27">
      <formula>AND(BC62=1,BC$84=1,D63="X X")</formula>
    </cfRule>
    <cfRule type="expression" dxfId="0" priority="28">
      <formula>AND(BC62=1,BC$84=1)</formula>
    </cfRule>
  </conditionalFormatting>
  <dataValidations count="6">
    <dataValidation type="list" showInputMessage="1" showErrorMessage="1" sqref="O33:W33 O35:W36 O38:W39 O41:W42 O5:W5 O7:W8 O10:W11 O13:W14 O16:W17 D78:L79 D81:L82 D84:L84 D61:L61 D63:L64 D66:L67 D69:L70 D72:L73 D75:L76 O19:W20 O44:W45 O47:W48 O50:W51 O53:W54 D22:L23 D50:L51 D25:L26 D28:L28 D5:L5 D7:L8 D10:L11 D13:L14 D16:L17 O22:W23 D19:L20 O25:W26 O28:W28 D53:L54 D56:L56 D33:L33 D35:L36 D38:L39 D41:L42 D44:L45 D47:L48 O56:W56 O61:W61 O63:W64 O66:W67 O69:W70 O72:W73 O75:W76 O78:W79 O81:W82 O84:W84" xr:uid="{00000000-0002-0000-0000-000000000000}">
      <formula1>notation</formula1>
    </dataValidation>
    <dataValidation type="whole" allowBlank="1" showInputMessage="1" showErrorMessage="1" sqref="D21:L21 O34:W34 O49:W49 O6:W6 O21:W21 O18:W18 O15:W15 O12:W12 O27:W27 D77:L77 D80:L80 D74:L74 D71:L71 D68:L68 D65:L65 D62:L62 D83:L83 O46:W46 D24:L24 O43:W43 O40:W40 O55:W55 O37:W37 O9:W9 O52:W52 D18:L18 O24:W24 D15:L15 D12:L12 D9:L9 D6:L6 D27:L27 D49:L49 D52:L52 D46:L46 D43:L43 D40:L40 D37:L37 D34:L34 D55:L55 O62:W62 O77:W77 O74:W74 O71:W71 O68:W68 O83:W83 O65:W65 O80:W80" xr:uid="{00000000-0002-0000-0000-000001000000}">
      <formula1>1</formula1>
      <formula2>8</formula2>
    </dataValidation>
    <dataValidation type="list" allowBlank="1" showInputMessage="1" showErrorMessage="1" sqref="F59 F31 F3" xr:uid="{00000000-0002-0000-0000-000002000000}">
      <formula1>week</formula1>
    </dataValidation>
    <dataValidation type="list" allowBlank="1" showInputMessage="1" showErrorMessage="1" sqref="C6 C9 C12 C83 C18 C21 C24 C27 C34 C37 C40 C43 C46 C49 C52 C55 C62 C65 C68 C71 C74 C77 C80 C15" xr:uid="{00000000-0002-0000-0000-000003000000}">
      <formula1>membernames</formula1>
    </dataValidation>
    <dataValidation type="list" allowBlank="1" showInputMessage="1" showErrorMessage="1" sqref="M13:N13 M66:N66 M25:N25 M7:N7 M28:N28 M19:N19 M16:N16 M10:N10 M22 M41:N41 M35:N35 M53:N53 M50 M56:N56 M47:N47 M44:N44 M38:N38 M69:N69 M63:N63 M81:N81 M78 M84:N84 M75:N75 M72:N72" xr:uid="{00000000-0002-0000-0000-000004000000}">
      <formula1>$AB$97:$AB$99</formula1>
    </dataValidation>
    <dataValidation type="list" showInputMessage="1" showErrorMessage="1" sqref="M11:N11 M64:N64 M23:N23 M5:N5 M26:N26 M17:N17 M20:N20 M8:N8 M14:N14 M39:N39 M42:N42 M33:N33 M51:N51 M54:N54 M45:N45 M48:N48 M36:N36 M67:N67 M70:N70 M61:N61 M79:N79 M82:N82 M73:N73 M76:N76" xr:uid="{00000000-0002-0000-0000-000005000000}">
      <formula1>$AB$97:$AB$98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2"/>
  <sheetViews>
    <sheetView workbookViewId="0">
      <selection activeCell="H20" sqref="H20"/>
    </sheetView>
  </sheetViews>
  <sheetFormatPr defaultRowHeight="14.25" x14ac:dyDescent="0.2"/>
  <sheetData>
    <row r="1" spans="1:31" ht="15" customHeight="1" x14ac:dyDescent="0.2">
      <c r="B1" t="s">
        <v>20</v>
      </c>
    </row>
    <row r="2" spans="1:31" ht="15" customHeight="1" x14ac:dyDescent="0.2">
      <c r="B2" s="96" t="s">
        <v>21</v>
      </c>
      <c r="C2" s="97" t="s">
        <v>22</v>
      </c>
      <c r="D2" s="98" t="s">
        <v>23</v>
      </c>
    </row>
    <row r="3" spans="1:31" ht="15" customHeight="1" x14ac:dyDescent="0.2">
      <c r="B3" s="99"/>
      <c r="C3" s="100">
        <v>0</v>
      </c>
      <c r="D3" s="101">
        <v>0</v>
      </c>
    </row>
    <row r="4" spans="1:31" ht="15" customHeight="1" x14ac:dyDescent="0.2">
      <c r="B4" s="99" t="s">
        <v>24</v>
      </c>
      <c r="C4" s="100">
        <v>0</v>
      </c>
      <c r="D4" s="101">
        <v>0</v>
      </c>
    </row>
    <row r="5" spans="1:31" ht="15" customHeight="1" x14ac:dyDescent="0.2">
      <c r="B5" s="99" t="s">
        <v>25</v>
      </c>
      <c r="C5" s="100">
        <v>2</v>
      </c>
      <c r="D5" s="101">
        <v>1</v>
      </c>
    </row>
    <row r="6" spans="1:31" ht="15" customHeight="1" x14ac:dyDescent="0.2">
      <c r="B6" s="99" t="s">
        <v>26</v>
      </c>
      <c r="C6" s="100">
        <v>3</v>
      </c>
      <c r="D6" s="101">
        <v>2</v>
      </c>
    </row>
    <row r="7" spans="1:31" ht="15" customHeight="1" x14ac:dyDescent="0.2">
      <c r="B7" s="99" t="s">
        <v>27</v>
      </c>
      <c r="C7" s="100">
        <v>1</v>
      </c>
      <c r="D7" s="101">
        <v>1</v>
      </c>
    </row>
    <row r="8" spans="1:31" ht="15" customHeight="1" x14ac:dyDescent="0.2">
      <c r="A8" s="96" t="s">
        <v>28</v>
      </c>
      <c r="B8" s="97">
        <v>1</v>
      </c>
      <c r="C8" s="97">
        <v>5</v>
      </c>
      <c r="D8" s="98"/>
    </row>
    <row r="9" spans="1:31" ht="15" customHeight="1" x14ac:dyDescent="0.2">
      <c r="A9" s="102" t="s">
        <v>29</v>
      </c>
      <c r="B9" s="103">
        <v>2</v>
      </c>
      <c r="C9" s="103">
        <v>2</v>
      </c>
      <c r="D9" s="104"/>
    </row>
    <row r="10" spans="1:31" ht="3.75" customHeight="1" x14ac:dyDescent="0.2"/>
    <row r="11" spans="1:31" x14ac:dyDescent="0.2">
      <c r="B11" t="s">
        <v>2</v>
      </c>
      <c r="C11" t="s">
        <v>79</v>
      </c>
      <c r="D11" t="s">
        <v>80</v>
      </c>
      <c r="E11" t="s">
        <v>81</v>
      </c>
      <c r="F11" t="s">
        <v>82</v>
      </c>
      <c r="G11">
        <v>1</v>
      </c>
      <c r="H11">
        <v>2</v>
      </c>
      <c r="I11">
        <v>3</v>
      </c>
      <c r="J11">
        <v>4</v>
      </c>
      <c r="K11">
        <v>5</v>
      </c>
      <c r="L11">
        <v>6</v>
      </c>
      <c r="M11">
        <v>7</v>
      </c>
      <c r="N11">
        <v>8</v>
      </c>
      <c r="O11">
        <v>9</v>
      </c>
      <c r="P11">
        <v>10</v>
      </c>
      <c r="Q11">
        <v>11</v>
      </c>
      <c r="R11">
        <v>12</v>
      </c>
      <c r="S11">
        <v>13</v>
      </c>
      <c r="T11">
        <v>14</v>
      </c>
      <c r="U11">
        <v>15</v>
      </c>
      <c r="V11">
        <v>16</v>
      </c>
      <c r="W11">
        <v>17</v>
      </c>
      <c r="X11">
        <v>18</v>
      </c>
      <c r="Y11">
        <v>19</v>
      </c>
      <c r="Z11" t="s">
        <v>83</v>
      </c>
      <c r="AA11" t="s">
        <v>84</v>
      </c>
      <c r="AB11">
        <v>20</v>
      </c>
      <c r="AC11">
        <v>21</v>
      </c>
      <c r="AD11" t="s">
        <v>85</v>
      </c>
      <c r="AE11">
        <v>100</v>
      </c>
    </row>
    <row r="12" spans="1:31" x14ac:dyDescent="0.2"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36</v>
      </c>
      <c r="I12" t="s">
        <v>37</v>
      </c>
      <c r="J12" t="s">
        <v>38</v>
      </c>
      <c r="K12" t="s">
        <v>39</v>
      </c>
      <c r="L12" t="s">
        <v>40</v>
      </c>
    </row>
    <row r="13" spans="1:31" x14ac:dyDescent="0.2">
      <c r="B13" s="191" t="s">
        <v>41</v>
      </c>
      <c r="C13" s="191">
        <v>1</v>
      </c>
      <c r="D13" s="191" t="s">
        <v>41</v>
      </c>
      <c r="E13" s="191" t="s">
        <v>42</v>
      </c>
      <c r="F13" s="191">
        <v>2003</v>
      </c>
      <c r="G13" t="s">
        <v>43</v>
      </c>
      <c r="H13" t="s">
        <v>44</v>
      </c>
      <c r="I13" t="s">
        <v>45</v>
      </c>
      <c r="J13" t="s">
        <v>46</v>
      </c>
      <c r="K13" t="s">
        <v>47</v>
      </c>
      <c r="L13">
        <v>55124</v>
      </c>
    </row>
    <row r="14" spans="1:31" x14ac:dyDescent="0.2">
      <c r="B14" s="191" t="s">
        <v>48</v>
      </c>
      <c r="C14" s="191">
        <f>C13+1</f>
        <v>2</v>
      </c>
      <c r="D14" s="191" t="s">
        <v>48</v>
      </c>
      <c r="E14" s="191" t="s">
        <v>49</v>
      </c>
      <c r="F14" s="191">
        <v>2003</v>
      </c>
      <c r="J14" t="s">
        <v>50</v>
      </c>
      <c r="K14" t="s">
        <v>51</v>
      </c>
    </row>
    <row r="15" spans="1:31" x14ac:dyDescent="0.2">
      <c r="B15" s="191" t="s">
        <v>91</v>
      </c>
      <c r="C15" s="191">
        <v>4</v>
      </c>
      <c r="D15" s="191" t="s">
        <v>91</v>
      </c>
      <c r="E15" s="191" t="s">
        <v>52</v>
      </c>
      <c r="F15" s="191">
        <v>2003</v>
      </c>
      <c r="J15" t="s">
        <v>55</v>
      </c>
      <c r="K15" t="s">
        <v>47</v>
      </c>
    </row>
    <row r="16" spans="1:31" x14ac:dyDescent="0.2">
      <c r="B16" s="191" t="s">
        <v>92</v>
      </c>
      <c r="C16" s="191">
        <v>6</v>
      </c>
      <c r="D16" s="191" t="s">
        <v>92</v>
      </c>
      <c r="E16" s="191" t="s">
        <v>93</v>
      </c>
      <c r="F16" s="191">
        <v>2004</v>
      </c>
      <c r="K16" t="s">
        <v>47</v>
      </c>
    </row>
    <row r="17" spans="2:11" x14ac:dyDescent="0.2">
      <c r="B17" s="191" t="s">
        <v>117</v>
      </c>
      <c r="C17" s="191">
        <v>7</v>
      </c>
      <c r="D17" s="191" t="s">
        <v>117</v>
      </c>
      <c r="E17" s="191" t="s">
        <v>118</v>
      </c>
      <c r="F17" s="191">
        <v>2004</v>
      </c>
      <c r="J17" t="s">
        <v>53</v>
      </c>
      <c r="K17" t="s">
        <v>47</v>
      </c>
    </row>
    <row r="18" spans="2:11" x14ac:dyDescent="0.2">
      <c r="B18" s="191" t="s">
        <v>87</v>
      </c>
      <c r="C18" s="191">
        <v>8</v>
      </c>
      <c r="D18" s="191" t="s">
        <v>87</v>
      </c>
      <c r="E18" s="191" t="s">
        <v>54</v>
      </c>
      <c r="F18" s="191">
        <v>2004</v>
      </c>
      <c r="J18" t="s">
        <v>46</v>
      </c>
      <c r="K18" t="s">
        <v>47</v>
      </c>
    </row>
    <row r="19" spans="2:11" x14ac:dyDescent="0.2">
      <c r="B19" s="191" t="s">
        <v>86</v>
      </c>
      <c r="C19" s="191">
        <v>15</v>
      </c>
      <c r="D19" s="191" t="s">
        <v>86</v>
      </c>
      <c r="E19" s="191" t="s">
        <v>94</v>
      </c>
      <c r="F19" s="191">
        <v>2007</v>
      </c>
      <c r="J19" t="s">
        <v>46</v>
      </c>
      <c r="K19" t="s">
        <v>47</v>
      </c>
    </row>
    <row r="20" spans="2:11" x14ac:dyDescent="0.2">
      <c r="B20" s="191" t="s">
        <v>56</v>
      </c>
      <c r="C20" s="191">
        <v>16</v>
      </c>
      <c r="D20" s="191" t="s">
        <v>56</v>
      </c>
      <c r="E20" s="191" t="s">
        <v>57</v>
      </c>
      <c r="F20" s="191">
        <v>2007</v>
      </c>
      <c r="K20" t="s">
        <v>47</v>
      </c>
    </row>
    <row r="21" spans="2:11" x14ac:dyDescent="0.2">
      <c r="B21" s="191" t="s">
        <v>58</v>
      </c>
      <c r="C21" s="191">
        <v>18</v>
      </c>
      <c r="D21" s="191" t="s">
        <v>58</v>
      </c>
      <c r="E21" s="191" t="s">
        <v>59</v>
      </c>
      <c r="F21" s="191">
        <v>2007</v>
      </c>
    </row>
    <row r="22" spans="2:11" x14ac:dyDescent="0.2">
      <c r="B22" s="191" t="s">
        <v>60</v>
      </c>
      <c r="C22" s="191">
        <v>23</v>
      </c>
      <c r="D22" s="191" t="s">
        <v>60</v>
      </c>
      <c r="E22" s="191" t="s">
        <v>52</v>
      </c>
      <c r="F22" s="191">
        <v>2010</v>
      </c>
    </row>
    <row r="23" spans="2:11" x14ac:dyDescent="0.2">
      <c r="B23" s="191" t="s">
        <v>61</v>
      </c>
      <c r="C23" s="191">
        <v>27</v>
      </c>
      <c r="D23" s="191" t="s">
        <v>61</v>
      </c>
      <c r="E23" s="191" t="s">
        <v>59</v>
      </c>
      <c r="F23" s="191">
        <v>2011</v>
      </c>
    </row>
    <row r="24" spans="2:11" x14ac:dyDescent="0.2">
      <c r="B24" s="191" t="s">
        <v>62</v>
      </c>
      <c r="C24" s="191">
        <v>34</v>
      </c>
      <c r="D24" s="191" t="s">
        <v>62</v>
      </c>
      <c r="E24" s="191" t="s">
        <v>95</v>
      </c>
      <c r="F24" s="191">
        <v>2012</v>
      </c>
    </row>
    <row r="25" spans="2:11" x14ac:dyDescent="0.2">
      <c r="B25" s="191" t="s">
        <v>63</v>
      </c>
      <c r="C25" s="191">
        <v>38</v>
      </c>
      <c r="D25" s="191" t="s">
        <v>63</v>
      </c>
      <c r="E25" s="191" t="s">
        <v>96</v>
      </c>
      <c r="F25" s="191">
        <v>2013</v>
      </c>
    </row>
    <row r="26" spans="2:11" x14ac:dyDescent="0.2">
      <c r="B26" s="191" t="s">
        <v>64</v>
      </c>
      <c r="C26" s="191">
        <v>39</v>
      </c>
      <c r="D26" s="191" t="s">
        <v>64</v>
      </c>
      <c r="E26" s="191" t="s">
        <v>65</v>
      </c>
      <c r="F26" s="191">
        <v>2013</v>
      </c>
    </row>
    <row r="27" spans="2:11" x14ac:dyDescent="0.2">
      <c r="B27" s="191" t="s">
        <v>66</v>
      </c>
      <c r="C27" s="191">
        <v>42</v>
      </c>
      <c r="D27" s="191" t="s">
        <v>66</v>
      </c>
      <c r="E27" s="191" t="s">
        <v>67</v>
      </c>
      <c r="F27" s="191">
        <v>2014</v>
      </c>
    </row>
    <row r="28" spans="2:11" x14ac:dyDescent="0.2">
      <c r="B28" s="191" t="s">
        <v>68</v>
      </c>
      <c r="C28" s="191">
        <v>44</v>
      </c>
      <c r="D28" s="191" t="s">
        <v>68</v>
      </c>
      <c r="E28" s="191" t="s">
        <v>67</v>
      </c>
      <c r="F28" s="191">
        <v>2015</v>
      </c>
    </row>
    <row r="29" spans="2:11" x14ac:dyDescent="0.2">
      <c r="B29" s="191" t="s">
        <v>69</v>
      </c>
      <c r="C29" s="191">
        <v>45</v>
      </c>
      <c r="D29" s="191" t="s">
        <v>69</v>
      </c>
      <c r="E29" s="191" t="s">
        <v>70</v>
      </c>
      <c r="F29" s="191">
        <v>2015</v>
      </c>
    </row>
    <row r="30" spans="2:11" x14ac:dyDescent="0.2">
      <c r="B30" s="191" t="s">
        <v>71</v>
      </c>
      <c r="C30" s="191">
        <v>46</v>
      </c>
      <c r="D30" s="191" t="s">
        <v>71</v>
      </c>
      <c r="E30" s="191" t="s">
        <v>72</v>
      </c>
      <c r="F30" s="191">
        <v>2015</v>
      </c>
    </row>
    <row r="31" spans="2:11" x14ac:dyDescent="0.2">
      <c r="B31" s="191" t="s">
        <v>73</v>
      </c>
      <c r="C31" s="191">
        <v>47</v>
      </c>
      <c r="D31" s="191" t="s">
        <v>73</v>
      </c>
      <c r="E31" s="191" t="s">
        <v>74</v>
      </c>
      <c r="F31" s="191">
        <v>2016</v>
      </c>
    </row>
    <row r="32" spans="2:11" x14ac:dyDescent="0.2">
      <c r="B32" s="191" t="s">
        <v>75</v>
      </c>
      <c r="C32" s="191">
        <v>48</v>
      </c>
      <c r="D32" s="191" t="s">
        <v>75</v>
      </c>
      <c r="E32" s="191" t="s">
        <v>76</v>
      </c>
      <c r="F32" s="191">
        <v>2016</v>
      </c>
    </row>
    <row r="33" spans="2:6" x14ac:dyDescent="0.2">
      <c r="B33" s="191" t="s">
        <v>97</v>
      </c>
      <c r="C33" s="191">
        <v>51</v>
      </c>
      <c r="D33" s="191" t="s">
        <v>97</v>
      </c>
      <c r="E33" s="191" t="s">
        <v>98</v>
      </c>
      <c r="F33" s="191">
        <v>2016</v>
      </c>
    </row>
    <row r="34" spans="2:6" x14ac:dyDescent="0.2">
      <c r="B34" s="191" t="s">
        <v>77</v>
      </c>
      <c r="C34" s="191">
        <v>53</v>
      </c>
      <c r="D34" s="191" t="s">
        <v>77</v>
      </c>
      <c r="E34" s="191"/>
      <c r="F34" s="191">
        <v>2017</v>
      </c>
    </row>
    <row r="35" spans="2:6" x14ac:dyDescent="0.2">
      <c r="B35" s="191" t="s">
        <v>99</v>
      </c>
      <c r="C35" s="191">
        <v>54</v>
      </c>
      <c r="D35" s="191" t="s">
        <v>99</v>
      </c>
      <c r="E35" s="191" t="s">
        <v>100</v>
      </c>
      <c r="F35" s="191">
        <v>2017</v>
      </c>
    </row>
    <row r="36" spans="2:6" x14ac:dyDescent="0.2">
      <c r="B36" s="191" t="s">
        <v>101</v>
      </c>
      <c r="C36" s="191">
        <v>55</v>
      </c>
      <c r="D36" s="191" t="s">
        <v>101</v>
      </c>
      <c r="E36" s="191" t="s">
        <v>102</v>
      </c>
      <c r="F36" s="191">
        <v>2018</v>
      </c>
    </row>
    <row r="37" spans="2:6" x14ac:dyDescent="0.2">
      <c r="B37" s="191" t="s">
        <v>88</v>
      </c>
      <c r="C37" s="191">
        <v>56</v>
      </c>
      <c r="D37" s="191" t="s">
        <v>88</v>
      </c>
      <c r="E37" s="191" t="s">
        <v>103</v>
      </c>
      <c r="F37" s="191">
        <v>2018</v>
      </c>
    </row>
    <row r="38" spans="2:6" x14ac:dyDescent="0.2">
      <c r="B38" s="191" t="s">
        <v>119</v>
      </c>
      <c r="C38" s="191">
        <v>57</v>
      </c>
      <c r="D38" s="191" t="s">
        <v>119</v>
      </c>
      <c r="E38" s="191" t="s">
        <v>104</v>
      </c>
      <c r="F38" s="191">
        <v>2018</v>
      </c>
    </row>
    <row r="39" spans="2:6" x14ac:dyDescent="0.2">
      <c r="B39" s="191" t="s">
        <v>89</v>
      </c>
      <c r="C39" s="191">
        <v>58</v>
      </c>
      <c r="D39" s="191" t="s">
        <v>89</v>
      </c>
      <c r="E39" s="191" t="s">
        <v>105</v>
      </c>
      <c r="F39" s="191">
        <v>2018</v>
      </c>
    </row>
    <row r="40" spans="2:6" x14ac:dyDescent="0.2">
      <c r="B40" s="191" t="s">
        <v>90</v>
      </c>
      <c r="C40" s="191">
        <v>59</v>
      </c>
      <c r="D40" s="191" t="s">
        <v>90</v>
      </c>
      <c r="E40" s="191" t="s">
        <v>106</v>
      </c>
      <c r="F40" s="191">
        <v>2019</v>
      </c>
    </row>
    <row r="41" spans="2:6" x14ac:dyDescent="0.2">
      <c r="B41" s="191" t="s">
        <v>107</v>
      </c>
      <c r="C41" s="191">
        <v>60</v>
      </c>
      <c r="D41" s="191" t="s">
        <v>107</v>
      </c>
      <c r="E41" s="191" t="s">
        <v>108</v>
      </c>
      <c r="F41" s="192">
        <v>2020</v>
      </c>
    </row>
    <row r="42" spans="2:6" x14ac:dyDescent="0.2">
      <c r="B42" s="191" t="s">
        <v>109</v>
      </c>
      <c r="C42" s="191">
        <v>61</v>
      </c>
      <c r="D42" s="191" t="s">
        <v>109</v>
      </c>
      <c r="E42" s="191" t="s">
        <v>110</v>
      </c>
      <c r="F42" s="191">
        <v>2020</v>
      </c>
    </row>
    <row r="43" spans="2:6" x14ac:dyDescent="0.2">
      <c r="B43" s="191" t="s">
        <v>111</v>
      </c>
      <c r="C43" s="191">
        <v>62</v>
      </c>
      <c r="D43" s="191" t="s">
        <v>111</v>
      </c>
      <c r="E43" s="191" t="s">
        <v>112</v>
      </c>
      <c r="F43" s="191">
        <v>2020</v>
      </c>
    </row>
    <row r="44" spans="2:6" x14ac:dyDescent="0.2">
      <c r="B44" s="191" t="s">
        <v>113</v>
      </c>
      <c r="C44" s="191">
        <v>63</v>
      </c>
      <c r="D44" s="191" t="s">
        <v>113</v>
      </c>
      <c r="E44" s="191" t="s">
        <v>121</v>
      </c>
      <c r="F44" s="191">
        <v>2020</v>
      </c>
    </row>
    <row r="45" spans="2:6" x14ac:dyDescent="0.2">
      <c r="B45" s="191" t="s">
        <v>114</v>
      </c>
      <c r="C45" s="191">
        <v>64</v>
      </c>
      <c r="D45" s="191" t="s">
        <v>114</v>
      </c>
      <c r="E45" s="191" t="s">
        <v>115</v>
      </c>
      <c r="F45" s="191">
        <v>2020</v>
      </c>
    </row>
    <row r="46" spans="2:6" x14ac:dyDescent="0.2">
      <c r="B46" s="191" t="s">
        <v>120</v>
      </c>
      <c r="C46" s="191">
        <v>65</v>
      </c>
      <c r="D46" s="191" t="s">
        <v>120</v>
      </c>
      <c r="E46" s="191"/>
      <c r="F46" s="191">
        <v>2021</v>
      </c>
    </row>
    <row r="47" spans="2:6" x14ac:dyDescent="0.2">
      <c r="B47" s="191" t="s">
        <v>122</v>
      </c>
      <c r="C47" s="191">
        <v>66</v>
      </c>
      <c r="D47" s="191" t="s">
        <v>122</v>
      </c>
      <c r="E47" s="191" t="s">
        <v>123</v>
      </c>
      <c r="F47" s="191">
        <v>2021</v>
      </c>
    </row>
    <row r="48" spans="2:6" x14ac:dyDescent="0.2">
      <c r="B48" s="191" t="s">
        <v>124</v>
      </c>
      <c r="C48" s="191">
        <v>67</v>
      </c>
      <c r="D48" s="191" t="s">
        <v>124</v>
      </c>
      <c r="E48" s="191"/>
      <c r="F48" s="191">
        <v>2021</v>
      </c>
    </row>
    <row r="49" spans="2:6" x14ac:dyDescent="0.2">
      <c r="B49" s="191" t="s">
        <v>125</v>
      </c>
      <c r="C49" s="191">
        <v>68</v>
      </c>
      <c r="D49" s="191" t="s">
        <v>125</v>
      </c>
      <c r="E49" s="191"/>
      <c r="F49" s="191">
        <v>2021</v>
      </c>
    </row>
    <row r="50" spans="2:6" x14ac:dyDescent="0.2">
      <c r="B50" s="191" t="s">
        <v>126</v>
      </c>
      <c r="C50" s="191">
        <v>69</v>
      </c>
      <c r="D50" s="191" t="s">
        <v>126</v>
      </c>
      <c r="E50" s="191"/>
      <c r="F50" s="191">
        <v>2021</v>
      </c>
    </row>
    <row r="51" spans="2:6" x14ac:dyDescent="0.2">
      <c r="B51" s="191" t="s">
        <v>127</v>
      </c>
      <c r="C51" s="191">
        <v>100</v>
      </c>
      <c r="D51" s="191" t="s">
        <v>127</v>
      </c>
      <c r="E51" s="191" t="s">
        <v>128</v>
      </c>
      <c r="F51" s="191"/>
    </row>
    <row r="52" spans="2:6" x14ac:dyDescent="0.2">
      <c r="B52" s="191" t="s">
        <v>129</v>
      </c>
      <c r="C52" s="191">
        <v>101</v>
      </c>
      <c r="D52" s="191" t="s">
        <v>129</v>
      </c>
      <c r="E52" s="191" t="s">
        <v>128</v>
      </c>
      <c r="F52" s="1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cards</vt:lpstr>
      <vt:lpstr>members</vt:lpstr>
      <vt:lpstr>dndpntval</vt:lpstr>
      <vt:lpstr>membernames</vt:lpstr>
      <vt:lpstr>Memberslookup</vt:lpstr>
      <vt:lpstr>notation</vt:lpstr>
      <vt:lpstr>cards!week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Gotz</dc:creator>
  <cp:lastModifiedBy>Greg Gotz</cp:lastModifiedBy>
  <dcterms:created xsi:type="dcterms:W3CDTF">2017-07-04T02:30:16Z</dcterms:created>
  <dcterms:modified xsi:type="dcterms:W3CDTF">2022-04-15T19:52:45Z</dcterms:modified>
</cp:coreProperties>
</file>